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<sst xmlns="http://schemas.openxmlformats.org/spreadsheetml/2006/main" count="189" uniqueCount="147">
  <si>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</si>
  <si>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</si>
  <si>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</si>
  <si>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</si>
  <si>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</si>
  <si>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</si>
  <si>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</si>
  <si>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</si>
  <si>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</si>
  <si>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</si>
  <si>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</si>
  <si>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</si>
  <si>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</si>
  <si>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</si>
  <si>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</si>
  <si>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</si>
  <si>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</si>
  <si>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</si>
  <si>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</si>
  <si>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</si>
  <si>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</si>
  <si>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</si>
  <si>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</si>
  <si>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</si>
  <si>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</si>
  <si>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</si>
  <si>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</si>
  <si>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</si>
  <si>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</si>
  <si>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</si>
  <si>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</si>
  <si>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</si>
  <si>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</si>
  <si>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</si>
  <si>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</si>
  <si>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</si>
  <si>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</si>
  <si>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</si>
  <si>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</si>
  <si>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</si>
  <si>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</si>
  <si>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</si>
  <si>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</si>
  <si>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</si>
  <si>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</si>
  <si>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</si>
  <si>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</si>
  <si>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</si>
  <si>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</si>
  <si>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</si>
  <si>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</si>
  <si>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</si>
  <si>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</si>
  <si>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</si>
  <si>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</si>
  <si>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</si>
  <si>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</si>
  <si>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</si>
  <si>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</si>
  <si>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</si>
  <si>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</si>
  <si>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</si>
  <si>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</si>
  <si>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</si>
  <si>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</si>
  <si>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</si>
  <si>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</si>
  <si>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</si>
  <si>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</si>
  <si>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</si>
  <si>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</si>
  <si>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</si>
  <si>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</si>
  <si>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</si>
  <si>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</si>
  <si>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</si>
  <si>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</si>
  <si>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</si>
  <si>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</si>
  <si>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</si>
  <si>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</si>
  <si>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</si>
  <si>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</si>
  <si>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</si>
  <si>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</si>
  <si>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</si>
  <si>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</si>
  <si>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</si>
  <si>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</si>
  <si>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</si>
  <si>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</si>
  <si>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</si>
  <si>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</si>
  <si>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</si>
  <si>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</si>
  <si>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</si>
  <si>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</si>
  <si>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</si>
  <si>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</si>
  <si>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</si>
  <si>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</si>
  <si>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</si>
  <si>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t>2014г.</t>
  </si>
  <si>
    <t>2013г.</t>
  </si>
  <si>
    <t>Мука из зерновых культур и других растительных культур, тонн</t>
  </si>
  <si>
    <t>ПРИЛОЖЕНИЕ</t>
  </si>
  <si>
    <t>к решению Совета Брюховецкого сельского</t>
  </si>
  <si>
    <t>2014г. в % к 2013г.</t>
  </si>
  <si>
    <t>2015г.</t>
  </si>
  <si>
    <t>2015г. в % к 2014г.</t>
  </si>
  <si>
    <t>Мясо и субпродукты убойных животных, тонн</t>
  </si>
  <si>
    <t>Колбасные изделия, тонн</t>
  </si>
  <si>
    <t>Фонд оплаты труда, млн. руб. (по полному кругу)</t>
  </si>
  <si>
    <t>Мясо и субпродукты пищевые домашней птицы, тонн</t>
  </si>
  <si>
    <t>поселения Брюховецкого района</t>
  </si>
  <si>
    <t>Прибыль (убыток) – сальдо,  млн. руб. (по полному кругу)</t>
  </si>
  <si>
    <t>2016г. в % к 2015г.</t>
  </si>
  <si>
    <t xml:space="preserve">Индикативный план социально-экономического развития Брюховецкого сельского поселения Брюховецкого района  на 2016 год  </t>
  </si>
  <si>
    <t>Мясо и мясопродукты, тонн</t>
  </si>
  <si>
    <t xml:space="preserve"> Готовые корма для животных, тонн</t>
  </si>
  <si>
    <t>2014 отчет в % к 2014 оценка</t>
  </si>
  <si>
    <r>
      <t xml:space="preserve">от </t>
    </r>
    <r>
      <rPr>
        <u val="single"/>
        <sz val="12"/>
        <rFont val="Times New Roman"/>
        <family val="1"/>
      </rPr>
      <t>20.11.2015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91</t>
    </r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</si>
  <si>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</si>
  <si>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</si>
  <si>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</si>
  <si>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</si>
  <si>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</si>
  <si>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</si>
  <si>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</si>
  <si>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</si>
  <si>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</si>
  <si>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</si>
  <si>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</si>
  <si>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</si>
  <si>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</si>
  <si>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</si>
  <si>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из общего итога - построенные населением за свой счет и с помощью кредитов, кв. м общей площади</t>
  </si>
  <si>
    <t>жилых домов предприятиями всех форм собственности,  кв. м общей площади</t>
  </si>
  <si>
    <t>Объем продукции сельского хозяйства всех категорий хозяйств, тыс.руб.</t>
  </si>
  <si>
    <t>в т. ч. растениеводства, тыс. руб.</t>
  </si>
  <si>
    <t>в том числе животноводства, тыс. руб.</t>
  </si>
  <si>
    <t>Виноград -всего,  тонн</t>
  </si>
  <si>
    <t xml:space="preserve">Скот и птица (в живом весе)- всего, тонн </t>
  </si>
  <si>
    <t>Молоко- всего, тонн</t>
  </si>
  <si>
    <t>Плоды и ягоды, тонн</t>
  </si>
  <si>
    <t>Картофель - всего, тонн</t>
  </si>
  <si>
    <t>Овощи - всего, тонн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</si>
</sst>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5" fontId="5" fillId="33" borderId="12" xfId="0" applyNumberFormat="1" applyFont="1" applyFill="1" applyBorder="1" applyAlignment="1">
      <alignment horizontal="right"/>
    </xf>
    <xf numFmtId="165" fontId="5" fillId="34" borderId="11" xfId="0" applyNumberFormat="1" applyFont="1" applyFill="1" applyBorder="1" applyAlignment="1">
      <alignment horizontal="right"/>
    </xf>
    <xf numFmtId="164" fontId="5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 horizontal="right"/>
    </xf>
    <xf numFmtId="1" fontId="5" fillId="34" borderId="13" xfId="0" applyNumberFormat="1" applyFont="1" applyFill="1" applyBorder="1" applyAlignment="1">
      <alignment horizontal="right"/>
    </xf>
    <xf numFmtId="2" fontId="5" fillId="34" borderId="13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164" fontId="5" fillId="35" borderId="12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4" fontId="5" fillId="34" borderId="11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" fontId="5" fillId="34" borderId="11" xfId="0" applyNumberFormat="1" applyFont="1" applyFill="1" applyBorder="1" applyAlignment="1">
      <alignment horizontal="right"/>
    </xf>
    <xf numFmtId="167" fontId="5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164" fontId="3" fillId="34" borderId="1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1" fontId="3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right"/>
    </xf>
    <xf numFmtId="167" fontId="5" fillId="34" borderId="14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6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7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3" fillId="34" borderId="17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4" borderId="17" xfId="0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67" fontId="5" fillId="34" borderId="15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7" fontId="5" fillId="34" borderId="11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167" fontId="5" fillId="34" borderId="12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167" fontId="5" fillId="34" borderId="14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 wrapText="1"/>
      <protection/>
    </xf>
    <xf numFmtId="164" fontId="5" fillId="34" borderId="11" xfId="0" applyNumberFormat="1" applyFont="1" applyFill="1" applyBorder="1" applyAlignment="1" applyProtection="1">
      <alignment/>
      <protection/>
    </xf>
    <xf numFmtId="1" fontId="5" fillId="34" borderId="15" xfId="0" applyNumberFormat="1" applyFont="1" applyFill="1" applyBorder="1" applyAlignment="1">
      <alignment/>
    </xf>
    <xf numFmtId="164" fontId="5" fillId="34" borderId="14" xfId="0" applyNumberFormat="1" applyFont="1" applyFill="1" applyBorder="1" applyAlignment="1" applyProtection="1">
      <alignment/>
      <protection locked="0"/>
    </xf>
    <xf numFmtId="164" fontId="5" fillId="34" borderId="11" xfId="0" applyNumberFormat="1" applyFont="1" applyFill="1" applyBorder="1" applyAlignment="1" applyProtection="1">
      <alignment/>
      <protection locked="0"/>
    </xf>
    <xf numFmtId="3" fontId="5" fillId="34" borderId="12" xfId="0" applyNumberFormat="1" applyFont="1" applyFill="1" applyBorder="1" applyAlignment="1">
      <alignment/>
    </xf>
    <xf numFmtId="164" fontId="10" fillId="34" borderId="11" xfId="0" applyNumberFormat="1" applyFont="1" applyFill="1" applyBorder="1" applyAlignment="1">
      <alignment wrapText="1"/>
    </xf>
    <xf numFmtId="0" fontId="49" fillId="34" borderId="11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left" vertical="center" wrapText="1"/>
    </xf>
    <xf numFmtId="1" fontId="5" fillId="34" borderId="15" xfId="0" applyNumberFormat="1" applyFont="1" applyFill="1" applyBorder="1" applyAlignment="1">
      <alignment horizontal="right"/>
    </xf>
    <xf numFmtId="1" fontId="49" fillId="34" borderId="11" xfId="0" applyNumberFormat="1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="118" zoomScaleNormal="118" zoomScalePageLayoutView="0" workbookViewId="0" topLeftCell="A157">
      <selection activeCell="L160" sqref="L160"/>
    </sheetView>
  </sheetViews>
  <sheetFormatPr defaultColWidth="9.00390625" defaultRowHeight="12.75"/>
  <cols>
    <col min="1" max="1" width="49.875" style="2" customWidth="1"/>
    <col min="2" max="2" width="10.00390625" style="2" hidden="1" customWidth="1"/>
    <col min="3" max="3" width="10.375" style="2" hidden="1" customWidth="1"/>
    <col min="4" max="4" width="10.25390625" style="59" customWidth="1"/>
    <col min="5" max="6" width="9.25390625" style="59" hidden="1" customWidth="1"/>
    <col min="7" max="7" width="10.00390625" style="59" hidden="1" customWidth="1"/>
    <col min="8" max="10" width="10.00390625" style="59" customWidth="1"/>
    <col min="11" max="11" width="9.25390625" style="59" hidden="1" customWidth="1"/>
    <col min="12" max="12" width="9.125" style="59" customWidth="1"/>
    <col min="13" max="16384" width="9.125" style="2" customWidth="1"/>
  </cols>
  <sheetData>
    <row r="1" spans="2:11" ht="15" customHeight="1" hidden="1">
      <c r="B1" s="8"/>
      <c r="C1" s="8"/>
      <c r="D1" s="81"/>
      <c r="E1" s="81"/>
      <c r="F1" s="81"/>
      <c r="G1" s="81"/>
      <c r="H1" s="81"/>
      <c r="I1" s="81"/>
      <c r="J1" s="81"/>
      <c r="K1" s="81"/>
    </row>
    <row r="2" spans="2:11" ht="15" customHeight="1" hidden="1">
      <c r="B2" s="10"/>
      <c r="C2" s="10"/>
      <c r="D2" s="82"/>
      <c r="E2" s="82"/>
      <c r="F2" s="82"/>
      <c r="G2" s="82"/>
      <c r="H2" s="82"/>
      <c r="I2" s="82"/>
      <c r="J2" s="82"/>
      <c r="K2" s="82"/>
    </row>
    <row r="3" spans="2:11" ht="15" customHeight="1" hidden="1">
      <c r="B3" s="9"/>
      <c r="C3" s="9"/>
      <c r="D3" s="83"/>
      <c r="E3" s="83"/>
      <c r="F3" s="83"/>
      <c r="G3" s="83"/>
      <c r="H3" s="83"/>
      <c r="I3" s="83"/>
      <c r="J3" s="83"/>
      <c r="K3" s="83"/>
    </row>
    <row r="4" spans="2:11" ht="15" customHeight="1" hidden="1">
      <c r="B4" s="12"/>
      <c r="C4" s="12"/>
      <c r="D4" s="84"/>
      <c r="E4" s="84"/>
      <c r="F4" s="84"/>
      <c r="G4" s="84"/>
      <c r="H4" s="84"/>
      <c r="I4" s="84"/>
      <c r="J4" s="84"/>
      <c r="K4" s="84"/>
    </row>
    <row r="5" spans="2:11" ht="15" customHeight="1" hidden="1">
      <c r="B5" s="12"/>
      <c r="C5" s="12"/>
      <c r="D5" s="84"/>
      <c r="E5" s="84"/>
      <c r="F5" s="84"/>
      <c r="G5" s="84"/>
      <c r="H5" s="84"/>
      <c r="I5" s="84"/>
      <c r="J5" s="84"/>
      <c r="K5" s="84"/>
    </row>
    <row r="6" spans="1:11" ht="15" customHeight="1" hidden="1">
      <c r="A6" s="11"/>
      <c r="B6" s="11"/>
      <c r="C6" s="11"/>
      <c r="D6" s="85"/>
      <c r="E6" s="85"/>
      <c r="F6" s="85"/>
      <c r="G6" s="85"/>
      <c r="H6" s="85"/>
      <c r="I6" s="85"/>
      <c r="J6" s="85"/>
      <c r="K6" s="85"/>
    </row>
    <row r="7" spans="1:11" ht="15" customHeight="1">
      <c r="A7" s="11"/>
      <c r="B7" s="11"/>
      <c r="C7" s="11"/>
      <c r="D7" s="85"/>
      <c r="E7" s="85"/>
      <c r="F7" s="85"/>
      <c r="G7" s="85"/>
      <c r="H7" s="85"/>
      <c r="I7" s="85"/>
      <c r="J7" s="85"/>
      <c r="K7" s="85"/>
    </row>
    <row r="8" spans="1:12" ht="15" customHeight="1">
      <c r="A8" s="11"/>
      <c r="B8" s="120" t="s">
        <v>105</v>
      </c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1:12" ht="15" customHeight="1">
      <c r="A9" s="11"/>
      <c r="B9" s="120" t="s">
        <v>106</v>
      </c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ht="15" customHeight="1">
      <c r="A10" s="11"/>
      <c r="B10" s="120" t="s">
        <v>114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1:12" ht="15" customHeight="1">
      <c r="A11" s="11"/>
      <c r="B11" s="120" t="s">
        <v>121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1"/>
    </row>
    <row r="12" spans="1:11" ht="15" customHeight="1">
      <c r="A12" s="18"/>
      <c r="B12" s="19"/>
      <c r="C12" s="12"/>
      <c r="D12" s="84"/>
      <c r="E12" s="84"/>
      <c r="F12" s="84"/>
      <c r="G12" s="84"/>
      <c r="H12" s="84"/>
      <c r="I12" s="84"/>
      <c r="J12" s="84"/>
      <c r="K12" s="84"/>
    </row>
    <row r="13" spans="1:15" ht="48" customHeight="1">
      <c r="A13" s="123" t="s">
        <v>117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3"/>
      <c r="N13" s="13"/>
      <c r="O13" s="13"/>
    </row>
    <row r="14" spans="1:12" ht="13.5" customHeight="1">
      <c r="A14" s="125" t="s">
        <v>0</v>
      </c>
      <c r="B14" s="55" t="s">
        <v>103</v>
      </c>
      <c r="C14" s="55" t="s">
        <v>102</v>
      </c>
      <c r="D14" s="63">
        <v>2014</v>
      </c>
      <c r="E14" s="122" t="s">
        <v>107</v>
      </c>
      <c r="F14" s="118" t="s">
        <v>120</v>
      </c>
      <c r="G14" s="63" t="s">
        <v>108</v>
      </c>
      <c r="H14" s="63">
        <v>2015</v>
      </c>
      <c r="I14" s="122" t="s">
        <v>109</v>
      </c>
      <c r="J14" s="63">
        <v>2016</v>
      </c>
      <c r="K14" s="122" t="s">
        <v>109</v>
      </c>
      <c r="L14" s="122" t="s">
        <v>116</v>
      </c>
    </row>
    <row r="15" spans="1:12" ht="21.75" customHeight="1">
      <c r="A15" s="125"/>
      <c r="B15" s="55" t="s">
        <v>1</v>
      </c>
      <c r="C15" s="55" t="s">
        <v>16</v>
      </c>
      <c r="D15" s="63" t="s">
        <v>1</v>
      </c>
      <c r="E15" s="122"/>
      <c r="F15" s="119"/>
      <c r="G15" s="63" t="s">
        <v>17</v>
      </c>
      <c r="H15" s="63" t="s">
        <v>16</v>
      </c>
      <c r="I15" s="122"/>
      <c r="J15" s="63" t="s">
        <v>17</v>
      </c>
      <c r="K15" s="122"/>
      <c r="L15" s="122"/>
    </row>
    <row r="16" spans="1:12" ht="33" customHeight="1">
      <c r="A16" s="115" t="s">
        <v>122</v>
      </c>
      <c r="B16" s="116">
        <v>25.006</v>
      </c>
      <c r="C16" s="116">
        <v>24.828</v>
      </c>
      <c r="D16" s="98">
        <v>24814</v>
      </c>
      <c r="E16" s="95">
        <f>C16/B16*100</f>
        <v>99.28817083899864</v>
      </c>
      <c r="F16" s="95">
        <f>D16/C16*100</f>
        <v>99943.61205091028</v>
      </c>
      <c r="G16" s="109">
        <v>24.708</v>
      </c>
      <c r="H16" s="98">
        <v>24583</v>
      </c>
      <c r="I16" s="89">
        <f>H16/D16*100</f>
        <v>99.06907390988958</v>
      </c>
      <c r="J16" s="98">
        <v>24334</v>
      </c>
      <c r="K16" s="90">
        <f>G16/C16*100</f>
        <v>99.51667472208796</v>
      </c>
      <c r="L16" s="91">
        <f>J16/H16*100</f>
        <v>98.98710490989708</v>
      </c>
    </row>
    <row r="17" spans="1:12" ht="30.75" customHeight="1">
      <c r="A17" s="64" t="s">
        <v>123</v>
      </c>
      <c r="B17" s="21">
        <v>12.45</v>
      </c>
      <c r="C17" s="21">
        <v>13.75</v>
      </c>
      <c r="D17" s="98">
        <v>13690</v>
      </c>
      <c r="E17" s="96">
        <f aca="true" t="shared" si="0" ref="E17:E86">C17/B17*100</f>
        <v>110.4417670682731</v>
      </c>
      <c r="F17" s="95">
        <f aca="true" t="shared" si="1" ref="F17:F80">D17/C17*100</f>
        <v>99563.63636363637</v>
      </c>
      <c r="G17" s="98">
        <v>15</v>
      </c>
      <c r="H17" s="98">
        <v>15000</v>
      </c>
      <c r="I17" s="89">
        <f aca="true" t="shared" si="2" ref="I17:I82">H17/D17*100</f>
        <v>109.5690284879474</v>
      </c>
      <c r="J17" s="98">
        <v>16700</v>
      </c>
      <c r="K17" s="91">
        <f aca="true" t="shared" si="3" ref="K17:K86">G17/C17*100</f>
        <v>109.09090909090908</v>
      </c>
      <c r="L17" s="91">
        <f aca="true" t="shared" si="4" ref="L17:L82">J17/H17*100</f>
        <v>111.33333333333333</v>
      </c>
    </row>
    <row r="18" spans="1:12" ht="30">
      <c r="A18" s="64" t="s">
        <v>124</v>
      </c>
      <c r="B18" s="23">
        <v>11.987</v>
      </c>
      <c r="C18" s="21">
        <v>12.11</v>
      </c>
      <c r="D18" s="96">
        <v>12037</v>
      </c>
      <c r="E18" s="96">
        <f t="shared" si="0"/>
        <v>101.02611162092265</v>
      </c>
      <c r="F18" s="95">
        <f t="shared" si="1"/>
        <v>99397.19240297275</v>
      </c>
      <c r="G18" s="98">
        <v>12.157</v>
      </c>
      <c r="H18" s="98">
        <v>12126</v>
      </c>
      <c r="I18" s="89">
        <f t="shared" si="2"/>
        <v>100.73938689042122</v>
      </c>
      <c r="J18" s="98">
        <v>12182</v>
      </c>
      <c r="K18" s="91">
        <f t="shared" si="3"/>
        <v>100.38810900082578</v>
      </c>
      <c r="L18" s="91">
        <f t="shared" si="4"/>
        <v>100.46181758205508</v>
      </c>
    </row>
    <row r="19" spans="1:12" ht="15">
      <c r="A19" s="86" t="s">
        <v>125</v>
      </c>
      <c r="B19" s="21">
        <v>11.678</v>
      </c>
      <c r="C19" s="21">
        <v>11.652</v>
      </c>
      <c r="D19" s="96">
        <v>12743</v>
      </c>
      <c r="E19" s="96">
        <f t="shared" si="0"/>
        <v>99.77735913683848</v>
      </c>
      <c r="F19" s="95">
        <f t="shared" si="1"/>
        <v>109363.19945073807</v>
      </c>
      <c r="G19" s="98">
        <v>11.66</v>
      </c>
      <c r="H19" s="98">
        <v>11862</v>
      </c>
      <c r="I19" s="89">
        <f t="shared" si="2"/>
        <v>93.08640037667739</v>
      </c>
      <c r="J19" s="98">
        <v>11980</v>
      </c>
      <c r="K19" s="91">
        <f t="shared" si="3"/>
        <v>100.06865774116032</v>
      </c>
      <c r="L19" s="91">
        <f t="shared" si="4"/>
        <v>100.99477322542573</v>
      </c>
    </row>
    <row r="20" spans="1:12" ht="15">
      <c r="A20" s="65" t="s">
        <v>112</v>
      </c>
      <c r="B20" s="35">
        <v>1747.8</v>
      </c>
      <c r="C20" s="35">
        <v>1851.3</v>
      </c>
      <c r="D20" s="94">
        <v>1796.7677664043065</v>
      </c>
      <c r="E20" s="92">
        <f>C20/B20*100</f>
        <v>105.92173017507724</v>
      </c>
      <c r="F20" s="88">
        <f t="shared" si="1"/>
        <v>97.05438159154683</v>
      </c>
      <c r="G20" s="94">
        <v>2002.4</v>
      </c>
      <c r="H20" s="94">
        <v>1876.3</v>
      </c>
      <c r="I20" s="89">
        <f t="shared" si="2"/>
        <v>104.42640585404386</v>
      </c>
      <c r="J20" s="94">
        <v>2004.559775652549</v>
      </c>
      <c r="K20" s="91">
        <f>G20/C20*100</f>
        <v>108.16183222600336</v>
      </c>
      <c r="L20" s="91">
        <f t="shared" si="4"/>
        <v>106.83578189269033</v>
      </c>
    </row>
    <row r="21" spans="1:12" ht="36.75" customHeight="1">
      <c r="A21" s="65" t="s">
        <v>126</v>
      </c>
      <c r="B21" s="21">
        <v>20.6</v>
      </c>
      <c r="C21" s="21">
        <v>22.65</v>
      </c>
      <c r="D21" s="98">
        <v>21953</v>
      </c>
      <c r="E21" s="96">
        <f t="shared" si="0"/>
        <v>109.95145631067959</v>
      </c>
      <c r="F21" s="95">
        <f t="shared" si="1"/>
        <v>96922.73730684326</v>
      </c>
      <c r="G21" s="98">
        <v>24.7</v>
      </c>
      <c r="H21" s="98">
        <v>23570</v>
      </c>
      <c r="I21" s="89">
        <f t="shared" si="2"/>
        <v>107.36573589031111</v>
      </c>
      <c r="J21" s="98">
        <v>25100</v>
      </c>
      <c r="K21" s="91">
        <f t="shared" si="3"/>
        <v>109.05077262693158</v>
      </c>
      <c r="L21" s="91">
        <f t="shared" si="4"/>
        <v>106.49130250318201</v>
      </c>
    </row>
    <row r="22" spans="1:12" ht="28.5" customHeight="1">
      <c r="A22" s="65" t="s">
        <v>87</v>
      </c>
      <c r="B22" s="26">
        <v>7750</v>
      </c>
      <c r="C22" s="26">
        <v>7755</v>
      </c>
      <c r="D22" s="95">
        <v>7755</v>
      </c>
      <c r="E22" s="92">
        <f t="shared" si="0"/>
        <v>100.06451612903227</v>
      </c>
      <c r="F22" s="88">
        <f t="shared" si="1"/>
        <v>100</v>
      </c>
      <c r="G22" s="95">
        <v>7755</v>
      </c>
      <c r="H22" s="95">
        <v>7756</v>
      </c>
      <c r="I22" s="89">
        <f t="shared" si="2"/>
        <v>100.01289490651193</v>
      </c>
      <c r="J22" s="95">
        <v>7756</v>
      </c>
      <c r="K22" s="91">
        <f t="shared" si="3"/>
        <v>100</v>
      </c>
      <c r="L22" s="91">
        <f t="shared" si="4"/>
        <v>100</v>
      </c>
    </row>
    <row r="23" spans="1:12" ht="28.5" customHeight="1">
      <c r="A23" s="66" t="s">
        <v>127</v>
      </c>
      <c r="B23" s="27">
        <v>6.3</v>
      </c>
      <c r="C23" s="27">
        <v>6.9</v>
      </c>
      <c r="D23" s="95">
        <v>7000</v>
      </c>
      <c r="E23" s="96">
        <f t="shared" si="0"/>
        <v>109.52380952380953</v>
      </c>
      <c r="F23" s="95">
        <f t="shared" si="1"/>
        <v>101449.27536231883</v>
      </c>
      <c r="G23" s="95">
        <v>7.5</v>
      </c>
      <c r="H23" s="95">
        <v>7200</v>
      </c>
      <c r="I23" s="89">
        <f t="shared" si="2"/>
        <v>102.85714285714285</v>
      </c>
      <c r="J23" s="95">
        <v>7250</v>
      </c>
      <c r="K23" s="91">
        <f t="shared" si="3"/>
        <v>108.69565217391303</v>
      </c>
      <c r="L23" s="91">
        <f t="shared" si="4"/>
        <v>100.69444444444444</v>
      </c>
    </row>
    <row r="24" spans="1:12" ht="18" customHeight="1">
      <c r="A24" s="76" t="s">
        <v>75</v>
      </c>
      <c r="B24" s="45">
        <v>105</v>
      </c>
      <c r="C24" s="45">
        <v>99</v>
      </c>
      <c r="D24" s="96">
        <v>81</v>
      </c>
      <c r="E24" s="92">
        <f t="shared" si="0"/>
        <v>94.28571428571428</v>
      </c>
      <c r="F24" s="88">
        <f t="shared" si="1"/>
        <v>81.81818181818183</v>
      </c>
      <c r="G24" s="95">
        <v>109</v>
      </c>
      <c r="H24" s="95">
        <v>111</v>
      </c>
      <c r="I24" s="89">
        <f t="shared" si="2"/>
        <v>137.03703703703704</v>
      </c>
      <c r="J24" s="95">
        <v>112</v>
      </c>
      <c r="K24" s="91">
        <f t="shared" si="3"/>
        <v>110.1010101010101</v>
      </c>
      <c r="L24" s="91">
        <f t="shared" si="4"/>
        <v>100.9009009009009</v>
      </c>
    </row>
    <row r="25" spans="1:12" ht="50.25" customHeight="1">
      <c r="A25" s="86" t="s">
        <v>22</v>
      </c>
      <c r="B25" s="46">
        <v>0.8</v>
      </c>
      <c r="C25" s="46">
        <v>0.8</v>
      </c>
      <c r="D25" s="97">
        <v>0.7</v>
      </c>
      <c r="E25" s="92">
        <f t="shared" si="0"/>
        <v>100</v>
      </c>
      <c r="F25" s="88">
        <f t="shared" si="1"/>
        <v>87.49999999999999</v>
      </c>
      <c r="G25" s="88">
        <v>1.1</v>
      </c>
      <c r="H25" s="88">
        <v>0.8</v>
      </c>
      <c r="I25" s="89">
        <f t="shared" si="2"/>
        <v>114.2857142857143</v>
      </c>
      <c r="J25" s="88">
        <v>0.9</v>
      </c>
      <c r="K25" s="91">
        <f t="shared" si="3"/>
        <v>137.5</v>
      </c>
      <c r="L25" s="91">
        <f t="shared" si="4"/>
        <v>112.5</v>
      </c>
    </row>
    <row r="26" spans="1:13" ht="34.5" customHeight="1">
      <c r="A26" s="65" t="s">
        <v>95</v>
      </c>
      <c r="B26" s="36">
        <v>626.2562390067254</v>
      </c>
      <c r="C26" s="36">
        <v>692.4852819451628</v>
      </c>
      <c r="D26" s="94">
        <v>483</v>
      </c>
      <c r="E26" s="92">
        <f t="shared" si="0"/>
        <v>110.57539052121541</v>
      </c>
      <c r="F26" s="88">
        <f t="shared" si="1"/>
        <v>69.74877482497142</v>
      </c>
      <c r="G26" s="94">
        <v>730.4448784273151</v>
      </c>
      <c r="H26" s="94">
        <v>548.2</v>
      </c>
      <c r="I26" s="89">
        <f t="shared" si="2"/>
        <v>113.49896480331263</v>
      </c>
      <c r="J26" s="94">
        <v>597.1</v>
      </c>
      <c r="K26" s="91">
        <f t="shared" si="3"/>
        <v>105.48164668215408</v>
      </c>
      <c r="L26" s="91">
        <f t="shared" si="4"/>
        <v>108.92010215249908</v>
      </c>
      <c r="M26" s="59"/>
    </row>
    <row r="27" spans="1:13" ht="15">
      <c r="A27" s="65" t="s">
        <v>96</v>
      </c>
      <c r="B27" s="44">
        <v>83.19999999999999</v>
      </c>
      <c r="C27" s="44">
        <v>19.6</v>
      </c>
      <c r="D27" s="94">
        <v>70.8</v>
      </c>
      <c r="E27" s="92">
        <f t="shared" si="0"/>
        <v>23.557692307692314</v>
      </c>
      <c r="F27" s="88">
        <f t="shared" si="1"/>
        <v>361.2244897959184</v>
      </c>
      <c r="G27" s="92">
        <v>0</v>
      </c>
      <c r="H27" s="92">
        <v>34.1</v>
      </c>
      <c r="I27" s="89">
        <f t="shared" si="2"/>
        <v>48.163841807909606</v>
      </c>
      <c r="J27" s="92">
        <v>31.3</v>
      </c>
      <c r="K27" s="91">
        <f t="shared" si="3"/>
        <v>0</v>
      </c>
      <c r="L27" s="91">
        <f t="shared" si="4"/>
        <v>91.78885630498533</v>
      </c>
      <c r="M27" s="59"/>
    </row>
    <row r="28" spans="1:13" ht="30">
      <c r="A28" s="65" t="s">
        <v>115</v>
      </c>
      <c r="B28" s="36">
        <v>543.0562390067255</v>
      </c>
      <c r="C28" s="36">
        <v>672.8852819451628</v>
      </c>
      <c r="D28" s="94">
        <v>412.1</v>
      </c>
      <c r="E28" s="92">
        <f t="shared" si="0"/>
        <v>123.90710825381557</v>
      </c>
      <c r="F28" s="88">
        <f t="shared" si="1"/>
        <v>61.243723270140485</v>
      </c>
      <c r="G28" s="93">
        <v>730.4</v>
      </c>
      <c r="H28" s="94">
        <v>514.2</v>
      </c>
      <c r="I28" s="89">
        <f t="shared" si="2"/>
        <v>124.77553991749575</v>
      </c>
      <c r="J28" s="92">
        <v>565.8</v>
      </c>
      <c r="K28" s="91">
        <f t="shared" si="3"/>
        <v>108.54747749699247</v>
      </c>
      <c r="L28" s="91">
        <f t="shared" si="4"/>
        <v>110.0350058343057</v>
      </c>
      <c r="M28" s="59"/>
    </row>
    <row r="29" spans="1:12" s="3" customFormat="1" ht="15" hidden="1">
      <c r="A29" s="67" t="s">
        <v>67</v>
      </c>
      <c r="B29" s="24"/>
      <c r="C29" s="24"/>
      <c r="D29" s="96"/>
      <c r="E29" s="92" t="e">
        <f t="shared" si="0"/>
        <v>#DIV/0!</v>
      </c>
      <c r="F29" s="88" t="e">
        <f t="shared" si="1"/>
        <v>#DIV/0!</v>
      </c>
      <c r="G29" s="96"/>
      <c r="H29" s="96"/>
      <c r="I29" s="89" t="e">
        <f t="shared" si="2"/>
        <v>#DIV/0!</v>
      </c>
      <c r="J29" s="96"/>
      <c r="K29" s="91" t="e">
        <f t="shared" si="3"/>
        <v>#DIV/0!</v>
      </c>
      <c r="L29" s="91" t="e">
        <f t="shared" si="4"/>
        <v>#DIV/0!</v>
      </c>
    </row>
    <row r="30" spans="1:12" s="3" customFormat="1" ht="30">
      <c r="A30" s="68" t="s">
        <v>76</v>
      </c>
      <c r="B30" s="14">
        <v>2373754</v>
      </c>
      <c r="C30" s="14">
        <v>2948500</v>
      </c>
      <c r="D30" s="98">
        <v>2960243</v>
      </c>
      <c r="E30" s="92">
        <f t="shared" si="0"/>
        <v>124.2125342390155</v>
      </c>
      <c r="F30" s="88">
        <f t="shared" si="1"/>
        <v>100.39827030693573</v>
      </c>
      <c r="G30" s="98">
        <v>2844804</v>
      </c>
      <c r="H30" s="98">
        <v>3119504</v>
      </c>
      <c r="I30" s="89">
        <f t="shared" si="2"/>
        <v>105.37999752047382</v>
      </c>
      <c r="J30" s="98">
        <v>3413114</v>
      </c>
      <c r="K30" s="91">
        <f t="shared" si="3"/>
        <v>96.4830930981855</v>
      </c>
      <c r="L30" s="91">
        <f t="shared" si="4"/>
        <v>109.41207320138074</v>
      </c>
    </row>
    <row r="31" spans="1:12" s="3" customFormat="1" ht="29.25" customHeight="1">
      <c r="A31" s="68" t="s">
        <v>77</v>
      </c>
      <c r="B31" s="14">
        <v>2028836</v>
      </c>
      <c r="C31" s="14">
        <v>2382276</v>
      </c>
      <c r="D31" s="98">
        <v>2296584</v>
      </c>
      <c r="E31" s="92">
        <f t="shared" si="0"/>
        <v>117.42082652318867</v>
      </c>
      <c r="F31" s="88">
        <f t="shared" si="1"/>
        <v>96.40293567999677</v>
      </c>
      <c r="G31" s="98">
        <v>2201913</v>
      </c>
      <c r="H31" s="98">
        <v>1902903</v>
      </c>
      <c r="I31" s="89">
        <f t="shared" si="2"/>
        <v>82.85797514917809</v>
      </c>
      <c r="J31" s="98">
        <v>2022950</v>
      </c>
      <c r="K31" s="91">
        <f t="shared" si="3"/>
        <v>92.42896289094966</v>
      </c>
      <c r="L31" s="91">
        <f t="shared" si="4"/>
        <v>106.30862424411545</v>
      </c>
    </row>
    <row r="32" spans="1:12" s="3" customFormat="1" ht="31.5" customHeight="1">
      <c r="A32" s="68" t="s">
        <v>78</v>
      </c>
      <c r="B32" s="23">
        <v>47452</v>
      </c>
      <c r="C32" s="29">
        <v>46947</v>
      </c>
      <c r="D32" s="99">
        <v>47655</v>
      </c>
      <c r="E32" s="92">
        <f t="shared" si="0"/>
        <v>98.93576666947652</v>
      </c>
      <c r="F32" s="88">
        <f t="shared" si="1"/>
        <v>101.50808358361556</v>
      </c>
      <c r="G32" s="99">
        <v>53190</v>
      </c>
      <c r="H32" s="99">
        <v>50925</v>
      </c>
      <c r="I32" s="89">
        <f t="shared" si="2"/>
        <v>106.86181932640856</v>
      </c>
      <c r="J32" s="99">
        <v>57893</v>
      </c>
      <c r="K32" s="91">
        <f t="shared" si="3"/>
        <v>113.29797431145761</v>
      </c>
      <c r="L32" s="91">
        <f t="shared" si="4"/>
        <v>113.68286696121747</v>
      </c>
    </row>
    <row r="33" spans="1:12" s="3" customFormat="1" ht="27.75" customHeight="1">
      <c r="A33" s="68" t="s">
        <v>77</v>
      </c>
      <c r="B33" s="38">
        <v>2968</v>
      </c>
      <c r="C33" s="38">
        <v>2796</v>
      </c>
      <c r="D33" s="100">
        <v>2025</v>
      </c>
      <c r="E33" s="92">
        <f t="shared" si="0"/>
        <v>94.20485175202157</v>
      </c>
      <c r="F33" s="88">
        <f t="shared" si="1"/>
        <v>72.42489270386267</v>
      </c>
      <c r="G33" s="98">
        <v>2987</v>
      </c>
      <c r="H33" s="100">
        <v>2089</v>
      </c>
      <c r="I33" s="89">
        <f t="shared" si="2"/>
        <v>103.16049382716051</v>
      </c>
      <c r="J33" s="98">
        <v>2456</v>
      </c>
      <c r="K33" s="91">
        <f t="shared" si="3"/>
        <v>106.83118741058655</v>
      </c>
      <c r="L33" s="91">
        <f t="shared" si="4"/>
        <v>117.56821445667785</v>
      </c>
    </row>
    <row r="34" spans="1:12" ht="27.75" customHeight="1">
      <c r="A34" s="1" t="s">
        <v>20</v>
      </c>
      <c r="B34" s="30"/>
      <c r="C34" s="30"/>
      <c r="D34" s="101"/>
      <c r="E34" s="92"/>
      <c r="F34" s="88" t="e">
        <f t="shared" si="1"/>
        <v>#DIV/0!</v>
      </c>
      <c r="G34" s="101"/>
      <c r="H34" s="101"/>
      <c r="I34" s="89"/>
      <c r="J34" s="101"/>
      <c r="K34" s="91"/>
      <c r="L34" s="91"/>
    </row>
    <row r="35" spans="1:12" ht="18.75" customHeight="1">
      <c r="A35" s="65" t="s">
        <v>66</v>
      </c>
      <c r="B35" s="15">
        <v>1577.6</v>
      </c>
      <c r="C35" s="15">
        <v>967.4</v>
      </c>
      <c r="D35" s="99">
        <v>967.5</v>
      </c>
      <c r="E35" s="92">
        <f t="shared" si="0"/>
        <v>61.32099391480731</v>
      </c>
      <c r="F35" s="88">
        <f t="shared" si="1"/>
        <v>100.01033698573497</v>
      </c>
      <c r="G35" s="92">
        <v>0</v>
      </c>
      <c r="H35" s="92">
        <v>0</v>
      </c>
      <c r="I35" s="89">
        <f t="shared" si="2"/>
        <v>0</v>
      </c>
      <c r="J35" s="92">
        <v>0</v>
      </c>
      <c r="K35" s="91">
        <f t="shared" si="3"/>
        <v>0</v>
      </c>
      <c r="L35" s="91">
        <v>0</v>
      </c>
    </row>
    <row r="36" spans="1:12" ht="35.25" customHeight="1">
      <c r="A36" s="65" t="s">
        <v>52</v>
      </c>
      <c r="B36" s="15">
        <v>9207</v>
      </c>
      <c r="C36" s="15">
        <v>25500</v>
      </c>
      <c r="D36" s="99">
        <v>22522.7</v>
      </c>
      <c r="E36" s="92">
        <f t="shared" si="0"/>
        <v>276.96318018898666</v>
      </c>
      <c r="F36" s="88">
        <f t="shared" si="1"/>
        <v>88.3243137254902</v>
      </c>
      <c r="G36" s="92">
        <v>26000</v>
      </c>
      <c r="H36" s="99">
        <v>2984</v>
      </c>
      <c r="I36" s="89">
        <f t="shared" si="2"/>
        <v>13.248855599017878</v>
      </c>
      <c r="J36" s="92">
        <v>0</v>
      </c>
      <c r="K36" s="91">
        <f t="shared" si="3"/>
        <v>101.96078431372548</v>
      </c>
      <c r="L36" s="91">
        <f t="shared" si="4"/>
        <v>0</v>
      </c>
    </row>
    <row r="37" spans="1:12" ht="16.5" customHeight="1">
      <c r="A37" s="65" t="s">
        <v>100</v>
      </c>
      <c r="B37" s="14">
        <v>7147</v>
      </c>
      <c r="C37" s="15">
        <v>7855</v>
      </c>
      <c r="D37" s="98">
        <v>7888.5</v>
      </c>
      <c r="E37" s="92">
        <f t="shared" si="0"/>
        <v>109.90625437246398</v>
      </c>
      <c r="F37" s="88">
        <f t="shared" si="1"/>
        <v>100.42647994907703</v>
      </c>
      <c r="G37" s="99">
        <v>8150</v>
      </c>
      <c r="H37" s="99">
        <v>7748</v>
      </c>
      <c r="I37" s="89">
        <f t="shared" si="2"/>
        <v>98.21892628509856</v>
      </c>
      <c r="J37" s="99">
        <v>8260</v>
      </c>
      <c r="K37" s="91">
        <f t="shared" si="3"/>
        <v>103.7555697008275</v>
      </c>
      <c r="L37" s="91">
        <f t="shared" si="4"/>
        <v>106.60815694372741</v>
      </c>
    </row>
    <row r="38" spans="1:12" ht="17.25" customHeight="1" hidden="1">
      <c r="A38" s="65" t="s">
        <v>99</v>
      </c>
      <c r="B38" s="16">
        <v>240.1</v>
      </c>
      <c r="C38" s="16">
        <v>450</v>
      </c>
      <c r="D38" s="92"/>
      <c r="E38" s="92">
        <f t="shared" si="0"/>
        <v>187.4219075385256</v>
      </c>
      <c r="F38" s="88">
        <f t="shared" si="1"/>
        <v>0</v>
      </c>
      <c r="G38" s="92">
        <v>0</v>
      </c>
      <c r="H38" s="92"/>
      <c r="I38" s="89" t="e">
        <f t="shared" si="2"/>
        <v>#DIV/0!</v>
      </c>
      <c r="J38" s="92"/>
      <c r="K38" s="91">
        <f t="shared" si="3"/>
        <v>0</v>
      </c>
      <c r="L38" s="91" t="e">
        <f t="shared" si="4"/>
        <v>#DIV/0!</v>
      </c>
    </row>
    <row r="39" spans="1:12" ht="13.5" customHeight="1" hidden="1">
      <c r="A39" s="65" t="s">
        <v>56</v>
      </c>
      <c r="B39" s="24"/>
      <c r="C39" s="24"/>
      <c r="D39" s="96"/>
      <c r="E39" s="92" t="e">
        <f t="shared" si="0"/>
        <v>#DIV/0!</v>
      </c>
      <c r="F39" s="88" t="e">
        <f t="shared" si="1"/>
        <v>#DIV/0!</v>
      </c>
      <c r="G39" s="96"/>
      <c r="H39" s="96"/>
      <c r="I39" s="89" t="e">
        <f t="shared" si="2"/>
        <v>#DIV/0!</v>
      </c>
      <c r="J39" s="96"/>
      <c r="K39" s="91" t="e">
        <f t="shared" si="3"/>
        <v>#DIV/0!</v>
      </c>
      <c r="L39" s="91" t="e">
        <f t="shared" si="4"/>
        <v>#DIV/0!</v>
      </c>
    </row>
    <row r="40" spans="1:12" ht="13.5" customHeight="1" hidden="1">
      <c r="A40" s="65" t="s">
        <v>74</v>
      </c>
      <c r="B40" s="24"/>
      <c r="C40" s="24"/>
      <c r="D40" s="96"/>
      <c r="E40" s="92" t="e">
        <f t="shared" si="0"/>
        <v>#DIV/0!</v>
      </c>
      <c r="F40" s="88" t="e">
        <f t="shared" si="1"/>
        <v>#DIV/0!</v>
      </c>
      <c r="G40" s="96"/>
      <c r="H40" s="96"/>
      <c r="I40" s="89" t="e">
        <f t="shared" si="2"/>
        <v>#DIV/0!</v>
      </c>
      <c r="J40" s="96"/>
      <c r="K40" s="91" t="e">
        <f t="shared" si="3"/>
        <v>#DIV/0!</v>
      </c>
      <c r="L40" s="91" t="e">
        <f t="shared" si="4"/>
        <v>#DIV/0!</v>
      </c>
    </row>
    <row r="41" spans="1:12" ht="13.5" customHeight="1" hidden="1">
      <c r="A41" s="65" t="s">
        <v>54</v>
      </c>
      <c r="B41" s="22"/>
      <c r="C41" s="22"/>
      <c r="D41" s="92"/>
      <c r="E41" s="92" t="e">
        <f t="shared" si="0"/>
        <v>#DIV/0!</v>
      </c>
      <c r="F41" s="88" t="e">
        <f t="shared" si="1"/>
        <v>#DIV/0!</v>
      </c>
      <c r="G41" s="92"/>
      <c r="H41" s="92"/>
      <c r="I41" s="89" t="e">
        <f t="shared" si="2"/>
        <v>#DIV/0!</v>
      </c>
      <c r="J41" s="92"/>
      <c r="K41" s="91" t="e">
        <f t="shared" si="3"/>
        <v>#DIV/0!</v>
      </c>
      <c r="L41" s="91" t="e">
        <f t="shared" si="4"/>
        <v>#DIV/0!</v>
      </c>
    </row>
    <row r="42" spans="1:12" ht="19.5" customHeight="1">
      <c r="A42" s="65" t="s">
        <v>55</v>
      </c>
      <c r="B42" s="15">
        <v>1421.4</v>
      </c>
      <c r="C42" s="15">
        <v>2534</v>
      </c>
      <c r="D42" s="99">
        <v>2616.1</v>
      </c>
      <c r="E42" s="92">
        <f t="shared" si="0"/>
        <v>178.27494019980298</v>
      </c>
      <c r="F42" s="88">
        <f t="shared" si="1"/>
        <v>103.23993685872139</v>
      </c>
      <c r="G42" s="99">
        <v>2660</v>
      </c>
      <c r="H42" s="99">
        <v>412</v>
      </c>
      <c r="I42" s="89">
        <f t="shared" si="2"/>
        <v>15.748633462023623</v>
      </c>
      <c r="J42" s="99">
        <v>0</v>
      </c>
      <c r="K42" s="91">
        <f t="shared" si="3"/>
        <v>104.97237569060773</v>
      </c>
      <c r="L42" s="91">
        <f t="shared" si="4"/>
        <v>0</v>
      </c>
    </row>
    <row r="43" spans="1:12" ht="19.5" customHeight="1" hidden="1">
      <c r="A43" s="65" t="s">
        <v>53</v>
      </c>
      <c r="B43" s="24"/>
      <c r="C43" s="24"/>
      <c r="D43" s="96"/>
      <c r="E43" s="92" t="e">
        <f t="shared" si="0"/>
        <v>#DIV/0!</v>
      </c>
      <c r="F43" s="88" t="e">
        <f t="shared" si="1"/>
        <v>#DIV/0!</v>
      </c>
      <c r="G43" s="96"/>
      <c r="H43" s="96"/>
      <c r="I43" s="89" t="e">
        <f t="shared" si="2"/>
        <v>#DIV/0!</v>
      </c>
      <c r="J43" s="96"/>
      <c r="K43" s="91" t="e">
        <f t="shared" si="3"/>
        <v>#DIV/0!</v>
      </c>
      <c r="L43" s="91" t="e">
        <f t="shared" si="4"/>
        <v>#DIV/0!</v>
      </c>
    </row>
    <row r="44" spans="1:12" ht="19.5" customHeight="1" hidden="1">
      <c r="A44" s="65" t="s">
        <v>58</v>
      </c>
      <c r="B44" s="31"/>
      <c r="C44" s="31"/>
      <c r="D44" s="92"/>
      <c r="E44" s="92" t="e">
        <f t="shared" si="0"/>
        <v>#DIV/0!</v>
      </c>
      <c r="F44" s="88" t="e">
        <f t="shared" si="1"/>
        <v>#DIV/0!</v>
      </c>
      <c r="G44" s="92"/>
      <c r="H44" s="92"/>
      <c r="I44" s="89" t="e">
        <f t="shared" si="2"/>
        <v>#DIV/0!</v>
      </c>
      <c r="J44" s="92"/>
      <c r="K44" s="91" t="e">
        <f t="shared" si="3"/>
        <v>#DIV/0!</v>
      </c>
      <c r="L44" s="91" t="e">
        <f t="shared" si="4"/>
        <v>#DIV/0!</v>
      </c>
    </row>
    <row r="45" spans="1:12" ht="19.5" customHeight="1">
      <c r="A45" s="65" t="s">
        <v>57</v>
      </c>
      <c r="B45" s="15">
        <v>4049</v>
      </c>
      <c r="C45" s="15">
        <v>4750</v>
      </c>
      <c r="D45" s="99">
        <v>5349</v>
      </c>
      <c r="E45" s="92">
        <f t="shared" si="0"/>
        <v>117.31291676957274</v>
      </c>
      <c r="F45" s="88">
        <f t="shared" si="1"/>
        <v>112.61052631578947</v>
      </c>
      <c r="G45" s="92">
        <v>5015</v>
      </c>
      <c r="H45" s="99">
        <v>5490</v>
      </c>
      <c r="I45" s="89">
        <f t="shared" si="2"/>
        <v>102.63600673022995</v>
      </c>
      <c r="J45" s="99">
        <v>5650</v>
      </c>
      <c r="K45" s="91">
        <f t="shared" si="3"/>
        <v>105.57894736842105</v>
      </c>
      <c r="L45" s="91">
        <f t="shared" si="4"/>
        <v>102.9143897996357</v>
      </c>
    </row>
    <row r="46" spans="1:12" ht="17.25" customHeight="1">
      <c r="A46" s="65" t="s">
        <v>51</v>
      </c>
      <c r="B46" s="15">
        <v>2364.2</v>
      </c>
      <c r="C46" s="15">
        <v>2322</v>
      </c>
      <c r="D46" s="99">
        <v>2320.2</v>
      </c>
      <c r="E46" s="92">
        <f t="shared" si="0"/>
        <v>98.21504102867779</v>
      </c>
      <c r="F46" s="88">
        <f t="shared" si="1"/>
        <v>99.92248062015503</v>
      </c>
      <c r="G46" s="99">
        <v>2328</v>
      </c>
      <c r="H46" s="91">
        <v>2336</v>
      </c>
      <c r="I46" s="89">
        <f t="shared" si="2"/>
        <v>100.68097577795018</v>
      </c>
      <c r="J46" s="91">
        <v>2341</v>
      </c>
      <c r="K46" s="91">
        <f t="shared" si="3"/>
        <v>100.25839793281655</v>
      </c>
      <c r="L46" s="91">
        <f t="shared" si="4"/>
        <v>100.21404109589041</v>
      </c>
    </row>
    <row r="47" spans="1:12" ht="19.5" customHeight="1">
      <c r="A47" s="65" t="s">
        <v>128</v>
      </c>
      <c r="B47" s="15">
        <v>545.9</v>
      </c>
      <c r="C47" s="15">
        <v>532</v>
      </c>
      <c r="D47" s="99">
        <v>528.4</v>
      </c>
      <c r="E47" s="92">
        <f t="shared" si="0"/>
        <v>97.45374610734568</v>
      </c>
      <c r="F47" s="88">
        <f t="shared" si="1"/>
        <v>99.32330827067669</v>
      </c>
      <c r="G47" s="92">
        <v>537</v>
      </c>
      <c r="H47" s="99">
        <v>477.3</v>
      </c>
      <c r="I47" s="89">
        <f t="shared" si="2"/>
        <v>90.32929598788797</v>
      </c>
      <c r="J47" s="99">
        <v>481.5</v>
      </c>
      <c r="K47" s="91">
        <f t="shared" si="3"/>
        <v>100.93984962406014</v>
      </c>
      <c r="L47" s="91">
        <f t="shared" si="4"/>
        <v>100.87994971715901</v>
      </c>
    </row>
    <row r="48" spans="1:12" ht="13.5" customHeight="1" hidden="1">
      <c r="A48" s="65" t="s">
        <v>79</v>
      </c>
      <c r="B48" s="22"/>
      <c r="C48" s="22"/>
      <c r="D48" s="92"/>
      <c r="E48" s="92" t="e">
        <f t="shared" si="0"/>
        <v>#DIV/0!</v>
      </c>
      <c r="F48" s="88" t="e">
        <f t="shared" si="1"/>
        <v>#DIV/0!</v>
      </c>
      <c r="G48" s="92"/>
      <c r="H48" s="92"/>
      <c r="I48" s="89" t="e">
        <f t="shared" si="2"/>
        <v>#DIV/0!</v>
      </c>
      <c r="J48" s="92"/>
      <c r="K48" s="91" t="e">
        <f t="shared" si="3"/>
        <v>#DIV/0!</v>
      </c>
      <c r="L48" s="91" t="e">
        <f t="shared" si="4"/>
        <v>#DIV/0!</v>
      </c>
    </row>
    <row r="49" spans="1:13" ht="32.25" customHeight="1">
      <c r="A49" s="65" t="s">
        <v>104</v>
      </c>
      <c r="B49" s="15">
        <v>130</v>
      </c>
      <c r="C49" s="15">
        <v>140</v>
      </c>
      <c r="D49" s="101">
        <v>160</v>
      </c>
      <c r="E49" s="92">
        <f t="shared" si="0"/>
        <v>107.6923076923077</v>
      </c>
      <c r="F49" s="88">
        <f t="shared" si="1"/>
        <v>114.28571428571428</v>
      </c>
      <c r="G49" s="92">
        <v>150</v>
      </c>
      <c r="H49" s="92">
        <v>120</v>
      </c>
      <c r="I49" s="89">
        <f t="shared" si="2"/>
        <v>75</v>
      </c>
      <c r="J49" s="92">
        <v>140</v>
      </c>
      <c r="K49" s="91">
        <f t="shared" si="3"/>
        <v>107.14285714285714</v>
      </c>
      <c r="L49" s="91">
        <f t="shared" si="4"/>
        <v>116.66666666666667</v>
      </c>
      <c r="M49" s="59"/>
    </row>
    <row r="50" spans="1:12" ht="17.25" customHeight="1" hidden="1">
      <c r="A50" s="65" t="s">
        <v>110</v>
      </c>
      <c r="B50" s="47">
        <v>497.1</v>
      </c>
      <c r="C50" s="48">
        <v>500</v>
      </c>
      <c r="D50" s="92"/>
      <c r="E50" s="92">
        <f>C50/B50*100</f>
        <v>100.58338362502515</v>
      </c>
      <c r="F50" s="88">
        <f t="shared" si="1"/>
        <v>0</v>
      </c>
      <c r="G50" s="91">
        <v>510</v>
      </c>
      <c r="H50" s="91"/>
      <c r="I50" s="89" t="e">
        <f t="shared" si="2"/>
        <v>#DIV/0!</v>
      </c>
      <c r="J50" s="91"/>
      <c r="K50" s="91">
        <f>G50/C50*100</f>
        <v>102</v>
      </c>
      <c r="L50" s="91" t="e">
        <f t="shared" si="4"/>
        <v>#DIV/0!</v>
      </c>
    </row>
    <row r="51" spans="1:12" ht="18.75" customHeight="1" hidden="1">
      <c r="A51" s="65" t="s">
        <v>113</v>
      </c>
      <c r="B51" s="15">
        <v>70</v>
      </c>
      <c r="C51" s="15">
        <v>70</v>
      </c>
      <c r="D51" s="101"/>
      <c r="E51" s="92">
        <f>C51/B51*100</f>
        <v>100</v>
      </c>
      <c r="F51" s="88">
        <f t="shared" si="1"/>
        <v>0</v>
      </c>
      <c r="G51" s="96">
        <v>75</v>
      </c>
      <c r="H51" s="96"/>
      <c r="I51" s="89" t="e">
        <f t="shared" si="2"/>
        <v>#DIV/0!</v>
      </c>
      <c r="J51" s="96"/>
      <c r="K51" s="91">
        <f>G51/C51*100</f>
        <v>107.14285714285714</v>
      </c>
      <c r="L51" s="91" t="e">
        <f t="shared" si="4"/>
        <v>#DIV/0!</v>
      </c>
    </row>
    <row r="52" spans="1:12" ht="18.75" customHeight="1">
      <c r="A52" s="65" t="s">
        <v>118</v>
      </c>
      <c r="B52" s="15"/>
      <c r="C52" s="15"/>
      <c r="D52" s="91">
        <v>535.6</v>
      </c>
      <c r="E52" s="92"/>
      <c r="F52" s="88" t="e">
        <f t="shared" si="1"/>
        <v>#DIV/0!</v>
      </c>
      <c r="G52" s="96"/>
      <c r="H52" s="91">
        <v>1018</v>
      </c>
      <c r="I52" s="89">
        <f t="shared" si="2"/>
        <v>190.067214339059</v>
      </c>
      <c r="J52" s="91">
        <v>1073</v>
      </c>
      <c r="K52" s="91"/>
      <c r="L52" s="91">
        <f t="shared" si="4"/>
        <v>105.40275049115913</v>
      </c>
    </row>
    <row r="53" spans="1:12" ht="16.5" customHeight="1">
      <c r="A53" s="69" t="s">
        <v>111</v>
      </c>
      <c r="B53" s="15">
        <v>18.9</v>
      </c>
      <c r="C53" s="15">
        <v>26.7</v>
      </c>
      <c r="D53" s="99">
        <v>21.8</v>
      </c>
      <c r="E53" s="92">
        <f>C53/B53*100</f>
        <v>141.26984126984127</v>
      </c>
      <c r="F53" s="88">
        <f t="shared" si="1"/>
        <v>81.64794007490637</v>
      </c>
      <c r="G53" s="99">
        <v>28.5</v>
      </c>
      <c r="H53" s="99">
        <v>19.3</v>
      </c>
      <c r="I53" s="89">
        <f t="shared" si="2"/>
        <v>88.53211009174312</v>
      </c>
      <c r="J53" s="99">
        <v>19.9</v>
      </c>
      <c r="K53" s="91">
        <f>G53/C53*100</f>
        <v>106.74157303370787</v>
      </c>
      <c r="L53" s="91">
        <f t="shared" si="4"/>
        <v>103.10880829015542</v>
      </c>
    </row>
    <row r="54" spans="1:12" ht="16.5" customHeight="1">
      <c r="A54" s="65" t="s">
        <v>119</v>
      </c>
      <c r="B54" s="15"/>
      <c r="C54" s="15"/>
      <c r="D54" s="99">
        <v>104821</v>
      </c>
      <c r="E54" s="92"/>
      <c r="F54" s="88" t="e">
        <f t="shared" si="1"/>
        <v>#DIV/0!</v>
      </c>
      <c r="G54" s="99"/>
      <c r="H54" s="99">
        <v>119007</v>
      </c>
      <c r="I54" s="89">
        <f t="shared" si="2"/>
        <v>113.53354766697512</v>
      </c>
      <c r="J54" s="99">
        <v>123680</v>
      </c>
      <c r="K54" s="91"/>
      <c r="L54" s="91">
        <f t="shared" si="4"/>
        <v>103.92665977631567</v>
      </c>
    </row>
    <row r="55" spans="1:12" ht="18" customHeight="1" hidden="1">
      <c r="A55" s="65" t="s">
        <v>59</v>
      </c>
      <c r="B55" s="15">
        <v>1310</v>
      </c>
      <c r="C55" s="15">
        <v>1389</v>
      </c>
      <c r="D55" s="101"/>
      <c r="E55" s="92">
        <f t="shared" si="0"/>
        <v>106.03053435114505</v>
      </c>
      <c r="F55" s="88">
        <f t="shared" si="1"/>
        <v>0</v>
      </c>
      <c r="G55" s="99">
        <v>1395</v>
      </c>
      <c r="H55" s="99"/>
      <c r="I55" s="89" t="e">
        <f t="shared" si="2"/>
        <v>#DIV/0!</v>
      </c>
      <c r="J55" s="99"/>
      <c r="K55" s="91">
        <f t="shared" si="3"/>
        <v>100.43196544276458</v>
      </c>
      <c r="L55" s="91" t="e">
        <f t="shared" si="4"/>
        <v>#DIV/0!</v>
      </c>
    </row>
    <row r="56" spans="1:12" ht="14.25" customHeight="1" hidden="1">
      <c r="A56" s="65" t="s">
        <v>89</v>
      </c>
      <c r="B56" s="15">
        <v>96657</v>
      </c>
      <c r="C56" s="15">
        <v>102160</v>
      </c>
      <c r="D56" s="101"/>
      <c r="E56" s="92">
        <f t="shared" si="0"/>
        <v>105.69332795348501</v>
      </c>
      <c r="F56" s="88">
        <f t="shared" si="1"/>
        <v>0</v>
      </c>
      <c r="G56" s="99">
        <v>105510</v>
      </c>
      <c r="H56" s="99"/>
      <c r="I56" s="89" t="e">
        <f t="shared" si="2"/>
        <v>#DIV/0!</v>
      </c>
      <c r="J56" s="99"/>
      <c r="K56" s="91">
        <f t="shared" si="3"/>
        <v>103.27916992952231</v>
      </c>
      <c r="L56" s="91" t="e">
        <f t="shared" si="4"/>
        <v>#DIV/0!</v>
      </c>
    </row>
    <row r="57" spans="1:12" ht="16.5" customHeight="1">
      <c r="A57" s="65" t="s">
        <v>88</v>
      </c>
      <c r="B57" s="15">
        <v>2.176</v>
      </c>
      <c r="C57" s="17">
        <v>1.6</v>
      </c>
      <c r="D57" s="99">
        <v>1.894</v>
      </c>
      <c r="E57" s="92">
        <f t="shared" si="0"/>
        <v>73.52941176470587</v>
      </c>
      <c r="F57" s="88">
        <f t="shared" si="1"/>
        <v>118.37499999999999</v>
      </c>
      <c r="G57" s="87">
        <v>1.9</v>
      </c>
      <c r="H57" s="87">
        <v>0</v>
      </c>
      <c r="I57" s="89">
        <f t="shared" si="2"/>
        <v>0</v>
      </c>
      <c r="J57" s="87">
        <v>0</v>
      </c>
      <c r="K57" s="91">
        <f t="shared" si="3"/>
        <v>118.74999999999997</v>
      </c>
      <c r="L57" s="91">
        <v>0</v>
      </c>
    </row>
    <row r="58" spans="1:12" ht="14.25" customHeight="1">
      <c r="A58" s="65" t="s">
        <v>129</v>
      </c>
      <c r="B58" s="15">
        <v>7291</v>
      </c>
      <c r="C58" s="15">
        <v>7.1</v>
      </c>
      <c r="D58" s="99">
        <v>11133</v>
      </c>
      <c r="E58" s="92">
        <f t="shared" si="0"/>
        <v>0.0973803319160609</v>
      </c>
      <c r="F58" s="88">
        <f t="shared" si="1"/>
        <v>156802.81690140846</v>
      </c>
      <c r="G58" s="98">
        <v>7500</v>
      </c>
      <c r="H58" s="102">
        <v>13000</v>
      </c>
      <c r="I58" s="89">
        <f t="shared" si="2"/>
        <v>116.76996317255008</v>
      </c>
      <c r="J58" s="102">
        <v>12000</v>
      </c>
      <c r="K58" s="91">
        <f t="shared" si="3"/>
        <v>105633.80281690143</v>
      </c>
      <c r="L58" s="91">
        <f t="shared" si="4"/>
        <v>92.3076923076923</v>
      </c>
    </row>
    <row r="59" spans="1:12" ht="17.25" customHeight="1">
      <c r="A59" s="65" t="s">
        <v>130</v>
      </c>
      <c r="B59" s="17">
        <v>11.803</v>
      </c>
      <c r="C59" s="17">
        <v>12.6</v>
      </c>
      <c r="D59" s="98">
        <v>13479</v>
      </c>
      <c r="E59" s="96">
        <f t="shared" si="0"/>
        <v>106.75252054562398</v>
      </c>
      <c r="F59" s="95">
        <f t="shared" si="1"/>
        <v>106976.19047619049</v>
      </c>
      <c r="G59" s="98">
        <v>13</v>
      </c>
      <c r="H59" s="98">
        <v>14000</v>
      </c>
      <c r="I59" s="89">
        <f t="shared" si="2"/>
        <v>103.86527190444394</v>
      </c>
      <c r="J59" s="98">
        <v>14600</v>
      </c>
      <c r="K59" s="91">
        <f t="shared" si="3"/>
        <v>103.17460317460319</v>
      </c>
      <c r="L59" s="91">
        <f t="shared" si="4"/>
        <v>104.28571428571429</v>
      </c>
    </row>
    <row r="60" spans="1:12" ht="30">
      <c r="A60" s="65" t="s">
        <v>138</v>
      </c>
      <c r="B60" s="32">
        <f>B61+B62</f>
        <v>1543.75</v>
      </c>
      <c r="C60" s="32">
        <f>C61+C62</f>
        <v>2135.98</v>
      </c>
      <c r="D60" s="98">
        <v>2829527</v>
      </c>
      <c r="E60" s="96">
        <f t="shared" si="0"/>
        <v>138.36307692307693</v>
      </c>
      <c r="F60" s="95">
        <f t="shared" si="1"/>
        <v>132469.73286266724</v>
      </c>
      <c r="G60" s="96">
        <f>G61+G62</f>
        <v>2140.245</v>
      </c>
      <c r="H60" s="96">
        <v>3125130</v>
      </c>
      <c r="I60" s="89">
        <f t="shared" si="2"/>
        <v>110.44708179140896</v>
      </c>
      <c r="J60" s="96">
        <v>3250400</v>
      </c>
      <c r="K60" s="91">
        <f t="shared" si="3"/>
        <v>100.19967415425238</v>
      </c>
      <c r="L60" s="91">
        <f t="shared" si="4"/>
        <v>104.0084732475129</v>
      </c>
    </row>
    <row r="61" spans="1:13" ht="15">
      <c r="A61" s="65" t="s">
        <v>139</v>
      </c>
      <c r="B61" s="32">
        <v>1122.85</v>
      </c>
      <c r="C61" s="32">
        <v>1526.85</v>
      </c>
      <c r="D61" s="98">
        <v>2058004</v>
      </c>
      <c r="E61" s="96">
        <f t="shared" si="0"/>
        <v>135.97987264550028</v>
      </c>
      <c r="F61" s="95">
        <f t="shared" si="1"/>
        <v>134787.5691783738</v>
      </c>
      <c r="G61" s="98">
        <v>1530.255</v>
      </c>
      <c r="H61" s="117">
        <v>2288000</v>
      </c>
      <c r="I61" s="89">
        <f t="shared" si="2"/>
        <v>111.17568284609749</v>
      </c>
      <c r="J61" s="98">
        <v>2356200</v>
      </c>
      <c r="K61" s="91">
        <f t="shared" si="3"/>
        <v>100.22300815404266</v>
      </c>
      <c r="L61" s="91">
        <f t="shared" si="4"/>
        <v>102.98076923076923</v>
      </c>
      <c r="M61" s="5"/>
    </row>
    <row r="62" spans="1:13" ht="15">
      <c r="A62" s="65" t="s">
        <v>140</v>
      </c>
      <c r="B62" s="32">
        <v>420.9</v>
      </c>
      <c r="C62" s="32">
        <v>609.13</v>
      </c>
      <c r="D62" s="98">
        <v>771523</v>
      </c>
      <c r="E62" s="96">
        <f t="shared" si="0"/>
        <v>144.7208363031599</v>
      </c>
      <c r="F62" s="95">
        <f t="shared" si="1"/>
        <v>126659.82630965475</v>
      </c>
      <c r="G62" s="98">
        <v>609.99</v>
      </c>
      <c r="H62" s="117">
        <v>837130</v>
      </c>
      <c r="I62" s="89">
        <f t="shared" si="2"/>
        <v>108.50357021112787</v>
      </c>
      <c r="J62" s="98">
        <v>894200</v>
      </c>
      <c r="K62" s="91">
        <f t="shared" si="3"/>
        <v>100.14118496872588</v>
      </c>
      <c r="L62" s="91">
        <f t="shared" si="4"/>
        <v>106.81734019805764</v>
      </c>
      <c r="M62" s="5"/>
    </row>
    <row r="63" spans="1:12" s="5" customFormat="1" ht="15" customHeight="1">
      <c r="A63" s="70" t="s">
        <v>40</v>
      </c>
      <c r="B63" s="32">
        <v>1236.88</v>
      </c>
      <c r="C63" s="32">
        <v>1350.9</v>
      </c>
      <c r="D63" s="98">
        <v>1690600</v>
      </c>
      <c r="E63" s="96">
        <f t="shared" si="0"/>
        <v>109.21835586313951</v>
      </c>
      <c r="F63" s="95">
        <f t="shared" si="1"/>
        <v>125146.19883040934</v>
      </c>
      <c r="G63" s="98">
        <v>1450.65</v>
      </c>
      <c r="H63" s="117">
        <v>1870400</v>
      </c>
      <c r="I63" s="89">
        <f t="shared" si="2"/>
        <v>110.6352774163019</v>
      </c>
      <c r="J63" s="98">
        <v>1950600</v>
      </c>
      <c r="K63" s="91">
        <f t="shared" si="3"/>
        <v>107.38396624472574</v>
      </c>
      <c r="L63" s="91">
        <f t="shared" si="4"/>
        <v>104.28785286569718</v>
      </c>
    </row>
    <row r="64" spans="1:12" s="5" customFormat="1" ht="29.25" customHeight="1">
      <c r="A64" s="70" t="s">
        <v>41</v>
      </c>
      <c r="B64" s="32">
        <v>318.15</v>
      </c>
      <c r="C64" s="32">
        <v>477.6</v>
      </c>
      <c r="D64" s="98">
        <v>792722</v>
      </c>
      <c r="E64" s="96">
        <f t="shared" si="0"/>
        <v>150.11786892975013</v>
      </c>
      <c r="F64" s="95">
        <f t="shared" si="1"/>
        <v>165980.31825795645</v>
      </c>
      <c r="G64" s="98">
        <v>480.9</v>
      </c>
      <c r="H64" s="117">
        <v>858800</v>
      </c>
      <c r="I64" s="89">
        <f t="shared" si="2"/>
        <v>108.3355829660335</v>
      </c>
      <c r="J64" s="98">
        <v>889800</v>
      </c>
      <c r="K64" s="91">
        <f t="shared" si="3"/>
        <v>100.69095477386934</v>
      </c>
      <c r="L64" s="91">
        <f t="shared" si="4"/>
        <v>103.60968793665579</v>
      </c>
    </row>
    <row r="65" spans="1:12" s="5" customFormat="1" ht="17.25" customHeight="1">
      <c r="A65" s="70" t="s">
        <v>42</v>
      </c>
      <c r="B65" s="32">
        <v>141.77</v>
      </c>
      <c r="C65" s="32">
        <f>275.46+29.98+90</f>
        <v>395.44</v>
      </c>
      <c r="D65" s="98">
        <v>346205</v>
      </c>
      <c r="E65" s="96">
        <f t="shared" si="0"/>
        <v>278.9306623404105</v>
      </c>
      <c r="F65" s="95">
        <f t="shared" si="1"/>
        <v>87549.31215860813</v>
      </c>
      <c r="G65" s="98">
        <v>406.44</v>
      </c>
      <c r="H65" s="117">
        <v>395900</v>
      </c>
      <c r="I65" s="89">
        <f t="shared" si="2"/>
        <v>114.35421209976748</v>
      </c>
      <c r="J65" s="98">
        <v>410000</v>
      </c>
      <c r="K65" s="91">
        <f t="shared" si="3"/>
        <v>102.781711511228</v>
      </c>
      <c r="L65" s="91">
        <f t="shared" si="4"/>
        <v>103.56150543066431</v>
      </c>
    </row>
    <row r="66" spans="1:12" ht="28.5">
      <c r="A66" s="7" t="s">
        <v>2</v>
      </c>
      <c r="B66" s="30"/>
      <c r="C66" s="30"/>
      <c r="D66" s="101"/>
      <c r="E66" s="92"/>
      <c r="F66" s="88"/>
      <c r="G66" s="101"/>
      <c r="H66" s="101"/>
      <c r="I66" s="89"/>
      <c r="J66" s="101"/>
      <c r="K66" s="91"/>
      <c r="L66" s="91"/>
    </row>
    <row r="67" spans="1:12" ht="15" customHeight="1">
      <c r="A67" s="65" t="s">
        <v>90</v>
      </c>
      <c r="B67" s="22">
        <v>93.8</v>
      </c>
      <c r="C67" s="22">
        <v>105.8</v>
      </c>
      <c r="D67" s="91">
        <v>117.4</v>
      </c>
      <c r="E67" s="92">
        <f t="shared" si="0"/>
        <v>112.79317697228144</v>
      </c>
      <c r="F67" s="88">
        <f t="shared" si="1"/>
        <v>110.96408317580342</v>
      </c>
      <c r="G67" s="92">
        <v>103.9</v>
      </c>
      <c r="H67" s="92">
        <v>118.1</v>
      </c>
      <c r="I67" s="89">
        <f t="shared" si="2"/>
        <v>100.59625212947188</v>
      </c>
      <c r="J67" s="92">
        <v>124.2</v>
      </c>
      <c r="K67" s="91">
        <f t="shared" si="3"/>
        <v>98.20415879017014</v>
      </c>
      <c r="L67" s="91">
        <f t="shared" si="4"/>
        <v>105.16511430990687</v>
      </c>
    </row>
    <row r="68" spans="1:12" ht="15" hidden="1">
      <c r="A68" s="65" t="s">
        <v>3</v>
      </c>
      <c r="B68" s="34"/>
      <c r="C68" s="34"/>
      <c r="D68" s="93"/>
      <c r="E68" s="92" t="e">
        <f t="shared" si="0"/>
        <v>#DIV/0!</v>
      </c>
      <c r="F68" s="88" t="e">
        <f t="shared" si="1"/>
        <v>#DIV/0!</v>
      </c>
      <c r="G68" s="93"/>
      <c r="H68" s="93"/>
      <c r="I68" s="89" t="e">
        <f t="shared" si="2"/>
        <v>#DIV/0!</v>
      </c>
      <c r="J68" s="93"/>
      <c r="K68" s="91" t="e">
        <f t="shared" si="3"/>
        <v>#DIV/0!</v>
      </c>
      <c r="L68" s="91" t="e">
        <f t="shared" si="4"/>
        <v>#DIV/0!</v>
      </c>
    </row>
    <row r="69" spans="1:12" ht="15">
      <c r="A69" s="65" t="s">
        <v>4</v>
      </c>
      <c r="B69" s="22">
        <v>122.2</v>
      </c>
      <c r="C69" s="22">
        <v>146.3</v>
      </c>
      <c r="D69" s="99">
        <v>171.1</v>
      </c>
      <c r="E69" s="92">
        <f t="shared" si="0"/>
        <v>119.72176759410802</v>
      </c>
      <c r="F69" s="88">
        <f t="shared" si="1"/>
        <v>116.95146958304852</v>
      </c>
      <c r="G69" s="92">
        <v>142.1</v>
      </c>
      <c r="H69" s="92">
        <v>169</v>
      </c>
      <c r="I69" s="89">
        <f t="shared" si="2"/>
        <v>98.77264757451782</v>
      </c>
      <c r="J69" s="92">
        <v>166.9</v>
      </c>
      <c r="K69" s="91">
        <f t="shared" si="3"/>
        <v>97.1291866028708</v>
      </c>
      <c r="L69" s="91">
        <f t="shared" si="4"/>
        <v>98.75739644970415</v>
      </c>
    </row>
    <row r="70" spans="1:12" s="5" customFormat="1" ht="15">
      <c r="A70" s="65" t="s">
        <v>18</v>
      </c>
      <c r="B70" s="22">
        <v>5.5</v>
      </c>
      <c r="C70" s="22">
        <v>9.3</v>
      </c>
      <c r="D70" s="92">
        <v>12.2</v>
      </c>
      <c r="E70" s="92">
        <f t="shared" si="0"/>
        <v>169.09090909090912</v>
      </c>
      <c r="F70" s="88">
        <f t="shared" si="1"/>
        <v>131.1827956989247</v>
      </c>
      <c r="G70" s="92">
        <v>9.1</v>
      </c>
      <c r="H70" s="92">
        <v>11.6</v>
      </c>
      <c r="I70" s="89">
        <f t="shared" si="2"/>
        <v>95.08196721311477</v>
      </c>
      <c r="J70" s="92">
        <v>12.9</v>
      </c>
      <c r="K70" s="91">
        <f t="shared" si="3"/>
        <v>97.84946236559139</v>
      </c>
      <c r="L70" s="91">
        <f t="shared" si="4"/>
        <v>111.20689655172416</v>
      </c>
    </row>
    <row r="71" spans="1:13" ht="15">
      <c r="A71" s="65" t="s">
        <v>145</v>
      </c>
      <c r="B71" s="20">
        <v>3.36</v>
      </c>
      <c r="C71" s="20">
        <v>3.23</v>
      </c>
      <c r="D71" s="96">
        <v>3250</v>
      </c>
      <c r="E71" s="96">
        <f t="shared" si="0"/>
        <v>96.13095238095238</v>
      </c>
      <c r="F71" s="95">
        <f t="shared" si="1"/>
        <v>100619.19504643964</v>
      </c>
      <c r="G71" s="96">
        <v>3.23</v>
      </c>
      <c r="H71" s="96">
        <v>920</v>
      </c>
      <c r="I71" s="89">
        <f t="shared" si="2"/>
        <v>28.307692307692307</v>
      </c>
      <c r="J71" s="96">
        <v>1120</v>
      </c>
      <c r="K71" s="91">
        <f t="shared" si="3"/>
        <v>100</v>
      </c>
      <c r="L71" s="91">
        <f t="shared" si="4"/>
        <v>121.73913043478262</v>
      </c>
      <c r="M71" s="59"/>
    </row>
    <row r="72" spans="1:12" s="5" customFormat="1" ht="15.75" customHeight="1" hidden="1">
      <c r="A72" s="70" t="s">
        <v>40</v>
      </c>
      <c r="B72" s="24"/>
      <c r="C72" s="24"/>
      <c r="D72" s="96"/>
      <c r="E72" s="96" t="e">
        <f t="shared" si="0"/>
        <v>#DIV/0!</v>
      </c>
      <c r="F72" s="95" t="e">
        <f t="shared" si="1"/>
        <v>#DIV/0!</v>
      </c>
      <c r="G72" s="96"/>
      <c r="H72" s="96"/>
      <c r="I72" s="89" t="e">
        <f t="shared" si="2"/>
        <v>#DIV/0!</v>
      </c>
      <c r="J72" s="96"/>
      <c r="K72" s="91" t="e">
        <f t="shared" si="3"/>
        <v>#DIV/0!</v>
      </c>
      <c r="L72" s="91" t="e">
        <f t="shared" si="4"/>
        <v>#DIV/0!</v>
      </c>
    </row>
    <row r="73" spans="1:12" s="5" customFormat="1" ht="31.5" customHeight="1">
      <c r="A73" s="70" t="s">
        <v>41</v>
      </c>
      <c r="B73" s="20">
        <v>0.06</v>
      </c>
      <c r="C73" s="20">
        <v>0.1</v>
      </c>
      <c r="D73" s="96">
        <v>120</v>
      </c>
      <c r="E73" s="96">
        <f t="shared" si="0"/>
        <v>166.66666666666669</v>
      </c>
      <c r="F73" s="95">
        <f t="shared" si="1"/>
        <v>120000</v>
      </c>
      <c r="G73" s="96">
        <v>0.1</v>
      </c>
      <c r="H73" s="96">
        <v>120</v>
      </c>
      <c r="I73" s="89">
        <f t="shared" si="2"/>
        <v>100</v>
      </c>
      <c r="J73" s="96">
        <v>120</v>
      </c>
      <c r="K73" s="91">
        <f t="shared" si="3"/>
        <v>100</v>
      </c>
      <c r="L73" s="91">
        <f t="shared" si="4"/>
        <v>100</v>
      </c>
    </row>
    <row r="74" spans="1:13" s="5" customFormat="1" ht="15" customHeight="1">
      <c r="A74" s="70" t="s">
        <v>43</v>
      </c>
      <c r="B74" s="20">
        <v>3.3</v>
      </c>
      <c r="C74" s="20">
        <v>3.13</v>
      </c>
      <c r="D74" s="96">
        <v>3130</v>
      </c>
      <c r="E74" s="96">
        <f t="shared" si="0"/>
        <v>94.84848484848484</v>
      </c>
      <c r="F74" s="95">
        <f t="shared" si="1"/>
        <v>100000</v>
      </c>
      <c r="G74" s="96">
        <v>3.13</v>
      </c>
      <c r="H74" s="96">
        <v>800</v>
      </c>
      <c r="I74" s="89">
        <f t="shared" si="2"/>
        <v>25.559105431309902</v>
      </c>
      <c r="J74" s="96">
        <v>1000</v>
      </c>
      <c r="K74" s="91">
        <f t="shared" si="3"/>
        <v>100</v>
      </c>
      <c r="L74" s="91">
        <f t="shared" si="4"/>
        <v>125</v>
      </c>
      <c r="M74" s="59"/>
    </row>
    <row r="75" spans="1:13" ht="15">
      <c r="A75" s="65" t="s">
        <v>146</v>
      </c>
      <c r="B75" s="20">
        <v>2.94</v>
      </c>
      <c r="C75" s="20">
        <v>3.25</v>
      </c>
      <c r="D75" s="96">
        <v>9500</v>
      </c>
      <c r="E75" s="96">
        <f t="shared" si="0"/>
        <v>110.54421768707483</v>
      </c>
      <c r="F75" s="95">
        <f t="shared" si="1"/>
        <v>292307.6923076923</v>
      </c>
      <c r="G75" s="96">
        <v>3.35</v>
      </c>
      <c r="H75" s="96">
        <v>10100</v>
      </c>
      <c r="I75" s="89">
        <f t="shared" si="2"/>
        <v>106.3157894736842</v>
      </c>
      <c r="J75" s="96">
        <v>10640</v>
      </c>
      <c r="K75" s="91">
        <f t="shared" si="3"/>
        <v>103.0769230769231</v>
      </c>
      <c r="L75" s="91">
        <f t="shared" si="4"/>
        <v>105.34653465346535</v>
      </c>
      <c r="M75" s="59"/>
    </row>
    <row r="76" spans="1:12" s="5" customFormat="1" ht="15.75" customHeight="1" hidden="1">
      <c r="A76" s="70" t="s">
        <v>40</v>
      </c>
      <c r="B76" s="22"/>
      <c r="C76" s="22"/>
      <c r="D76" s="96"/>
      <c r="E76" s="96" t="e">
        <f t="shared" si="0"/>
        <v>#DIV/0!</v>
      </c>
      <c r="F76" s="95" t="e">
        <f t="shared" si="1"/>
        <v>#DIV/0!</v>
      </c>
      <c r="G76" s="96"/>
      <c r="H76" s="96"/>
      <c r="I76" s="89" t="e">
        <f t="shared" si="2"/>
        <v>#DIV/0!</v>
      </c>
      <c r="J76" s="96"/>
      <c r="K76" s="91" t="e">
        <f t="shared" si="3"/>
        <v>#DIV/0!</v>
      </c>
      <c r="L76" s="91" t="e">
        <f t="shared" si="4"/>
        <v>#DIV/0!</v>
      </c>
    </row>
    <row r="77" spans="1:13" s="5" customFormat="1" ht="33" customHeight="1">
      <c r="A77" s="70" t="s">
        <v>41</v>
      </c>
      <c r="B77" s="20">
        <v>1.24</v>
      </c>
      <c r="C77" s="20">
        <v>1.7</v>
      </c>
      <c r="D77" s="96">
        <v>8100</v>
      </c>
      <c r="E77" s="96">
        <f t="shared" si="0"/>
        <v>137.09677419354838</v>
      </c>
      <c r="F77" s="95">
        <f t="shared" si="1"/>
        <v>476470.58823529416</v>
      </c>
      <c r="G77" s="96">
        <v>1.8</v>
      </c>
      <c r="H77" s="96">
        <v>8400</v>
      </c>
      <c r="I77" s="89">
        <f t="shared" si="2"/>
        <v>103.7037037037037</v>
      </c>
      <c r="J77" s="96">
        <v>8840</v>
      </c>
      <c r="K77" s="91">
        <f t="shared" si="3"/>
        <v>105.88235294117648</v>
      </c>
      <c r="L77" s="91">
        <f t="shared" si="4"/>
        <v>105.23809523809524</v>
      </c>
      <c r="M77" s="59"/>
    </row>
    <row r="78" spans="1:12" s="5" customFormat="1" ht="15.75" customHeight="1">
      <c r="A78" s="70" t="s">
        <v>43</v>
      </c>
      <c r="B78" s="33">
        <v>1.7</v>
      </c>
      <c r="C78" s="33">
        <v>1.55</v>
      </c>
      <c r="D78" s="96">
        <v>1400</v>
      </c>
      <c r="E78" s="96">
        <f t="shared" si="0"/>
        <v>91.1764705882353</v>
      </c>
      <c r="F78" s="95">
        <f t="shared" si="1"/>
        <v>90322.58064516129</v>
      </c>
      <c r="G78" s="96">
        <v>1.55</v>
      </c>
      <c r="H78" s="96">
        <v>1700</v>
      </c>
      <c r="I78" s="89">
        <f t="shared" si="2"/>
        <v>121.42857142857142</v>
      </c>
      <c r="J78" s="96">
        <v>1800</v>
      </c>
      <c r="K78" s="91">
        <f t="shared" si="3"/>
        <v>100</v>
      </c>
      <c r="L78" s="91">
        <f t="shared" si="4"/>
        <v>105.88235294117648</v>
      </c>
    </row>
    <row r="79" spans="1:12" ht="15.75" customHeight="1">
      <c r="A79" s="65" t="s">
        <v>144</v>
      </c>
      <c r="B79" s="20">
        <v>0.2</v>
      </c>
      <c r="C79" s="20">
        <v>0.18</v>
      </c>
      <c r="D79" s="96">
        <v>200</v>
      </c>
      <c r="E79" s="96">
        <f t="shared" si="0"/>
        <v>89.99999999999999</v>
      </c>
      <c r="F79" s="95">
        <f t="shared" si="1"/>
        <v>111111.11111111111</v>
      </c>
      <c r="G79" s="96">
        <v>0.2</v>
      </c>
      <c r="H79" s="96">
        <v>340</v>
      </c>
      <c r="I79" s="89">
        <f t="shared" si="2"/>
        <v>170</v>
      </c>
      <c r="J79" s="96">
        <v>400</v>
      </c>
      <c r="K79" s="91">
        <f t="shared" si="3"/>
        <v>111.11111111111111</v>
      </c>
      <c r="L79" s="91">
        <f t="shared" si="4"/>
        <v>117.64705882352942</v>
      </c>
    </row>
    <row r="80" spans="1:12" s="5" customFormat="1" ht="15" customHeight="1" hidden="1">
      <c r="A80" s="70" t="s">
        <v>40</v>
      </c>
      <c r="B80" s="20"/>
      <c r="C80" s="20"/>
      <c r="D80" s="96"/>
      <c r="E80" s="96" t="e">
        <f t="shared" si="0"/>
        <v>#DIV/0!</v>
      </c>
      <c r="F80" s="95" t="e">
        <f t="shared" si="1"/>
        <v>#DIV/0!</v>
      </c>
      <c r="G80" s="96"/>
      <c r="H80" s="96"/>
      <c r="I80" s="89" t="e">
        <f t="shared" si="2"/>
        <v>#DIV/0!</v>
      </c>
      <c r="J80" s="96"/>
      <c r="K80" s="91" t="e">
        <f t="shared" si="3"/>
        <v>#DIV/0!</v>
      </c>
      <c r="L80" s="91" t="e">
        <f t="shared" si="4"/>
        <v>#DIV/0!</v>
      </c>
    </row>
    <row r="81" spans="1:12" s="5" customFormat="1" ht="32.25" customHeight="1">
      <c r="A81" s="70" t="s">
        <v>41</v>
      </c>
      <c r="B81" s="20"/>
      <c r="C81" s="20">
        <v>0.03</v>
      </c>
      <c r="D81" s="96">
        <v>50</v>
      </c>
      <c r="E81" s="96"/>
      <c r="F81" s="95">
        <f aca="true" t="shared" si="5" ref="F81:F144">D81/C81*100</f>
        <v>166666.6666666667</v>
      </c>
      <c r="G81" s="96">
        <v>0.05</v>
      </c>
      <c r="H81" s="96">
        <v>100</v>
      </c>
      <c r="I81" s="89">
        <f t="shared" si="2"/>
        <v>200</v>
      </c>
      <c r="J81" s="96">
        <v>200</v>
      </c>
      <c r="K81" s="91">
        <f t="shared" si="3"/>
        <v>166.66666666666669</v>
      </c>
      <c r="L81" s="91">
        <f t="shared" si="4"/>
        <v>200</v>
      </c>
    </row>
    <row r="82" spans="1:12" s="5" customFormat="1" ht="15.75" customHeight="1">
      <c r="A82" s="70" t="s">
        <v>43</v>
      </c>
      <c r="B82" s="20">
        <v>0.2</v>
      </c>
      <c r="C82" s="20">
        <v>0.15</v>
      </c>
      <c r="D82" s="96">
        <v>150</v>
      </c>
      <c r="E82" s="96">
        <f t="shared" si="0"/>
        <v>74.99999999999999</v>
      </c>
      <c r="F82" s="95">
        <f t="shared" si="5"/>
        <v>100000</v>
      </c>
      <c r="G82" s="96">
        <v>0.15</v>
      </c>
      <c r="H82" s="96">
        <v>240</v>
      </c>
      <c r="I82" s="89">
        <f t="shared" si="2"/>
        <v>160</v>
      </c>
      <c r="J82" s="96">
        <v>200</v>
      </c>
      <c r="K82" s="91">
        <f t="shared" si="3"/>
        <v>100</v>
      </c>
      <c r="L82" s="91">
        <f t="shared" si="4"/>
        <v>83.33333333333334</v>
      </c>
    </row>
    <row r="83" spans="1:12" s="5" customFormat="1" ht="15.75" customHeight="1">
      <c r="A83" s="70" t="s">
        <v>141</v>
      </c>
      <c r="B83" s="20">
        <v>0.03</v>
      </c>
      <c r="C83" s="20">
        <v>0.029</v>
      </c>
      <c r="D83" s="96">
        <v>65</v>
      </c>
      <c r="E83" s="96">
        <f t="shared" si="0"/>
        <v>96.66666666666669</v>
      </c>
      <c r="F83" s="95">
        <f t="shared" si="5"/>
        <v>224137.93103448275</v>
      </c>
      <c r="G83" s="96">
        <v>0.026</v>
      </c>
      <c r="H83" s="96">
        <v>72</v>
      </c>
      <c r="I83" s="89">
        <f aca="true" t="shared" si="6" ref="I83:I146">H83/D83*100</f>
        <v>110.76923076923077</v>
      </c>
      <c r="J83" s="96">
        <v>75</v>
      </c>
      <c r="K83" s="91">
        <f t="shared" si="3"/>
        <v>89.6551724137931</v>
      </c>
      <c r="L83" s="91">
        <f aca="true" t="shared" si="7" ref="L83:L146">J83/H83*100</f>
        <v>104.16666666666667</v>
      </c>
    </row>
    <row r="84" spans="1:12" s="5" customFormat="1" ht="15.75" customHeight="1" hidden="1">
      <c r="A84" s="70" t="s">
        <v>40</v>
      </c>
      <c r="B84" s="22"/>
      <c r="C84" s="22"/>
      <c r="D84" s="92"/>
      <c r="E84" s="92" t="e">
        <f t="shared" si="0"/>
        <v>#DIV/0!</v>
      </c>
      <c r="F84" s="88" t="e">
        <f t="shared" si="5"/>
        <v>#DIV/0!</v>
      </c>
      <c r="G84" s="92"/>
      <c r="H84" s="92"/>
      <c r="I84" s="89" t="e">
        <f t="shared" si="6"/>
        <v>#DIV/0!</v>
      </c>
      <c r="J84" s="92"/>
      <c r="K84" s="91" t="e">
        <f t="shared" si="3"/>
        <v>#DIV/0!</v>
      </c>
      <c r="L84" s="91" t="e">
        <f t="shared" si="7"/>
        <v>#DIV/0!</v>
      </c>
    </row>
    <row r="85" spans="1:12" s="5" customFormat="1" ht="15.75" customHeight="1" hidden="1">
      <c r="A85" s="70" t="s">
        <v>41</v>
      </c>
      <c r="B85" s="20"/>
      <c r="C85" s="20"/>
      <c r="D85" s="93"/>
      <c r="E85" s="92" t="e">
        <f t="shared" si="0"/>
        <v>#DIV/0!</v>
      </c>
      <c r="F85" s="88" t="e">
        <f t="shared" si="5"/>
        <v>#DIV/0!</v>
      </c>
      <c r="G85" s="93"/>
      <c r="H85" s="93"/>
      <c r="I85" s="89" t="e">
        <f t="shared" si="6"/>
        <v>#DIV/0!</v>
      </c>
      <c r="J85" s="93"/>
      <c r="K85" s="91" t="e">
        <f t="shared" si="3"/>
        <v>#DIV/0!</v>
      </c>
      <c r="L85" s="91" t="e">
        <f t="shared" si="7"/>
        <v>#DIV/0!</v>
      </c>
    </row>
    <row r="86" spans="1:12" s="5" customFormat="1" ht="15.75" customHeight="1">
      <c r="A86" s="70" t="s">
        <v>42</v>
      </c>
      <c r="B86" s="20">
        <v>0.03</v>
      </c>
      <c r="C86" s="20">
        <v>0.029</v>
      </c>
      <c r="D86" s="96">
        <v>65</v>
      </c>
      <c r="E86" s="96">
        <f t="shared" si="0"/>
        <v>96.66666666666669</v>
      </c>
      <c r="F86" s="95">
        <f t="shared" si="5"/>
        <v>224137.93103448275</v>
      </c>
      <c r="G86" s="96">
        <v>0.026</v>
      </c>
      <c r="H86" s="96">
        <v>72</v>
      </c>
      <c r="I86" s="89">
        <f t="shared" si="6"/>
        <v>110.76923076923077</v>
      </c>
      <c r="J86" s="96">
        <v>75</v>
      </c>
      <c r="K86" s="91">
        <f t="shared" si="3"/>
        <v>89.6551724137931</v>
      </c>
      <c r="L86" s="91">
        <f t="shared" si="7"/>
        <v>104.16666666666667</v>
      </c>
    </row>
    <row r="87" spans="1:12" ht="16.5" customHeight="1">
      <c r="A87" s="65" t="s">
        <v>142</v>
      </c>
      <c r="B87" s="20">
        <v>2.685</v>
      </c>
      <c r="C87" s="20">
        <v>2.44</v>
      </c>
      <c r="D87" s="96">
        <v>2267</v>
      </c>
      <c r="E87" s="96">
        <f aca="true" t="shared" si="8" ref="E87:E150">C87/B87*100</f>
        <v>90.8752327746741</v>
      </c>
      <c r="F87" s="95">
        <f t="shared" si="5"/>
        <v>92909.83606557376</v>
      </c>
      <c r="G87" s="96">
        <v>2.38</v>
      </c>
      <c r="H87" s="96">
        <v>2415</v>
      </c>
      <c r="I87" s="89">
        <f t="shared" si="6"/>
        <v>106.52845169827967</v>
      </c>
      <c r="J87" s="96">
        <v>2600</v>
      </c>
      <c r="K87" s="91">
        <f aca="true" t="shared" si="9" ref="K87:K150">G87/C87*100</f>
        <v>97.54098360655738</v>
      </c>
      <c r="L87" s="91">
        <f t="shared" si="7"/>
        <v>107.66045548654245</v>
      </c>
    </row>
    <row r="88" spans="1:12" ht="18" customHeight="1">
      <c r="A88" s="70" t="s">
        <v>40</v>
      </c>
      <c r="B88" s="20">
        <v>1.62</v>
      </c>
      <c r="C88" s="20">
        <v>0.94</v>
      </c>
      <c r="D88" s="96">
        <v>796</v>
      </c>
      <c r="E88" s="96">
        <f t="shared" si="8"/>
        <v>58.02469135802468</v>
      </c>
      <c r="F88" s="95">
        <f t="shared" si="5"/>
        <v>84680.85106382979</v>
      </c>
      <c r="G88" s="96">
        <v>0.83</v>
      </c>
      <c r="H88" s="96">
        <v>500</v>
      </c>
      <c r="I88" s="89">
        <f t="shared" si="6"/>
        <v>62.8140703517588</v>
      </c>
      <c r="J88" s="96">
        <v>600</v>
      </c>
      <c r="K88" s="91">
        <f t="shared" si="9"/>
        <v>88.29787234042553</v>
      </c>
      <c r="L88" s="91">
        <f t="shared" si="7"/>
        <v>120</v>
      </c>
    </row>
    <row r="89" spans="1:13" ht="30.75" customHeight="1">
      <c r="A89" s="70" t="s">
        <v>41</v>
      </c>
      <c r="B89" s="20">
        <v>0.115</v>
      </c>
      <c r="C89" s="20">
        <v>0.47</v>
      </c>
      <c r="D89" s="96">
        <v>471</v>
      </c>
      <c r="E89" s="96">
        <f t="shared" si="8"/>
        <v>408.695652173913</v>
      </c>
      <c r="F89" s="95">
        <f t="shared" si="5"/>
        <v>100212.76595744681</v>
      </c>
      <c r="G89" s="96">
        <v>0.5</v>
      </c>
      <c r="H89" s="96">
        <v>965</v>
      </c>
      <c r="I89" s="89">
        <f t="shared" si="6"/>
        <v>204.88322717622083</v>
      </c>
      <c r="J89" s="96">
        <v>1000</v>
      </c>
      <c r="K89" s="91">
        <f t="shared" si="9"/>
        <v>106.38297872340425</v>
      </c>
      <c r="L89" s="91">
        <f t="shared" si="7"/>
        <v>103.62694300518133</v>
      </c>
      <c r="M89" s="59"/>
    </row>
    <row r="90" spans="1:12" ht="15">
      <c r="A90" s="70" t="s">
        <v>43</v>
      </c>
      <c r="B90" s="20">
        <v>0.95</v>
      </c>
      <c r="C90" s="20">
        <v>1.03</v>
      </c>
      <c r="D90" s="96">
        <v>1000</v>
      </c>
      <c r="E90" s="96">
        <f t="shared" si="8"/>
        <v>108.42105263157895</v>
      </c>
      <c r="F90" s="95">
        <f t="shared" si="5"/>
        <v>97087.37864077669</v>
      </c>
      <c r="G90" s="96">
        <v>1.05</v>
      </c>
      <c r="H90" s="96">
        <v>950</v>
      </c>
      <c r="I90" s="89">
        <f t="shared" si="6"/>
        <v>95</v>
      </c>
      <c r="J90" s="96">
        <v>1000</v>
      </c>
      <c r="K90" s="91">
        <f t="shared" si="9"/>
        <v>101.94174757281553</v>
      </c>
      <c r="L90" s="91">
        <f t="shared" si="7"/>
        <v>105.26315789473684</v>
      </c>
    </row>
    <row r="91" spans="1:12" ht="15">
      <c r="A91" s="65" t="s">
        <v>143</v>
      </c>
      <c r="B91" s="20">
        <v>20.04</v>
      </c>
      <c r="C91" s="20">
        <v>16.963</v>
      </c>
      <c r="D91" s="96">
        <v>17031</v>
      </c>
      <c r="E91" s="96">
        <f t="shared" si="8"/>
        <v>84.64570858283435</v>
      </c>
      <c r="F91" s="95">
        <f t="shared" si="5"/>
        <v>100400.87248717797</v>
      </c>
      <c r="G91" s="96">
        <v>17.01</v>
      </c>
      <c r="H91" s="96">
        <v>17322</v>
      </c>
      <c r="I91" s="89">
        <f t="shared" si="6"/>
        <v>101.70864893429628</v>
      </c>
      <c r="J91" s="96">
        <v>17220</v>
      </c>
      <c r="K91" s="91">
        <f t="shared" si="9"/>
        <v>100.27707363084359</v>
      </c>
      <c r="L91" s="91">
        <f t="shared" si="7"/>
        <v>99.41115344648424</v>
      </c>
    </row>
    <row r="92" spans="1:12" ht="15" customHeight="1">
      <c r="A92" s="70" t="s">
        <v>40</v>
      </c>
      <c r="B92" s="20">
        <v>18.24</v>
      </c>
      <c r="C92" s="20">
        <v>15.503</v>
      </c>
      <c r="D92" s="96">
        <v>15959</v>
      </c>
      <c r="E92" s="96">
        <f t="shared" si="8"/>
        <v>84.99451754385966</v>
      </c>
      <c r="F92" s="95">
        <f t="shared" si="5"/>
        <v>102941.36618718957</v>
      </c>
      <c r="G92" s="96">
        <v>15.55</v>
      </c>
      <c r="H92" s="96">
        <v>16000</v>
      </c>
      <c r="I92" s="89">
        <f t="shared" si="6"/>
        <v>100.25690832758944</v>
      </c>
      <c r="J92" s="96">
        <v>16000</v>
      </c>
      <c r="K92" s="91">
        <f t="shared" si="9"/>
        <v>100.30316712894279</v>
      </c>
      <c r="L92" s="91">
        <f t="shared" si="7"/>
        <v>100</v>
      </c>
    </row>
    <row r="93" spans="1:12" ht="30" customHeight="1">
      <c r="A93" s="70" t="s">
        <v>41</v>
      </c>
      <c r="B93" s="20">
        <v>0.2</v>
      </c>
      <c r="C93" s="20">
        <v>0.26</v>
      </c>
      <c r="D93" s="96">
        <v>192</v>
      </c>
      <c r="E93" s="96">
        <f t="shared" si="8"/>
        <v>130</v>
      </c>
      <c r="F93" s="95">
        <f t="shared" si="5"/>
        <v>73846.15384615384</v>
      </c>
      <c r="G93" s="96">
        <v>0.26</v>
      </c>
      <c r="H93" s="96">
        <v>250</v>
      </c>
      <c r="I93" s="89">
        <f t="shared" si="6"/>
        <v>130.20833333333331</v>
      </c>
      <c r="J93" s="96">
        <v>250</v>
      </c>
      <c r="K93" s="91">
        <f t="shared" si="9"/>
        <v>100</v>
      </c>
      <c r="L93" s="91">
        <f t="shared" si="7"/>
        <v>100</v>
      </c>
    </row>
    <row r="94" spans="1:12" ht="15">
      <c r="A94" s="70" t="s">
        <v>43</v>
      </c>
      <c r="B94" s="20">
        <v>1.6</v>
      </c>
      <c r="C94" s="20">
        <v>1.2</v>
      </c>
      <c r="D94" s="96">
        <v>980</v>
      </c>
      <c r="E94" s="96">
        <f t="shared" si="8"/>
        <v>74.99999999999999</v>
      </c>
      <c r="F94" s="95">
        <f t="shared" si="5"/>
        <v>81666.66666666667</v>
      </c>
      <c r="G94" s="96">
        <v>1.2</v>
      </c>
      <c r="H94" s="96">
        <v>1072</v>
      </c>
      <c r="I94" s="89">
        <f t="shared" si="6"/>
        <v>109.38775510204081</v>
      </c>
      <c r="J94" s="96">
        <v>970</v>
      </c>
      <c r="K94" s="91">
        <f t="shared" si="9"/>
        <v>100</v>
      </c>
      <c r="L94" s="91">
        <f t="shared" si="7"/>
        <v>90.48507462686567</v>
      </c>
    </row>
    <row r="95" spans="1:12" ht="15">
      <c r="A95" s="65" t="s">
        <v>68</v>
      </c>
      <c r="B95" s="22">
        <v>9.8</v>
      </c>
      <c r="C95" s="22">
        <v>8.5</v>
      </c>
      <c r="D95" s="92">
        <v>8.5</v>
      </c>
      <c r="E95" s="92">
        <f t="shared" si="8"/>
        <v>86.73469387755102</v>
      </c>
      <c r="F95" s="88">
        <f t="shared" si="5"/>
        <v>100</v>
      </c>
      <c r="G95" s="92">
        <v>8.6</v>
      </c>
      <c r="H95" s="92">
        <v>7.5</v>
      </c>
      <c r="I95" s="89">
        <f t="shared" si="6"/>
        <v>88.23529411764706</v>
      </c>
      <c r="J95" s="92">
        <v>7.7</v>
      </c>
      <c r="K95" s="91">
        <f t="shared" si="9"/>
        <v>101.17647058823529</v>
      </c>
      <c r="L95" s="91">
        <f t="shared" si="7"/>
        <v>102.66666666666666</v>
      </c>
    </row>
    <row r="96" spans="1:12" s="5" customFormat="1" ht="15.75" customHeight="1" hidden="1">
      <c r="A96" s="70" t="s">
        <v>40</v>
      </c>
      <c r="B96" s="22"/>
      <c r="C96" s="22"/>
      <c r="D96" s="92"/>
      <c r="E96" s="92" t="e">
        <f t="shared" si="8"/>
        <v>#DIV/0!</v>
      </c>
      <c r="F96" s="88" t="e">
        <f t="shared" si="5"/>
        <v>#DIV/0!</v>
      </c>
      <c r="G96" s="92"/>
      <c r="H96" s="92"/>
      <c r="I96" s="89" t="e">
        <f t="shared" si="6"/>
        <v>#DIV/0!</v>
      </c>
      <c r="J96" s="92"/>
      <c r="K96" s="91" t="e">
        <f t="shared" si="9"/>
        <v>#DIV/0!</v>
      </c>
      <c r="L96" s="91" t="e">
        <f t="shared" si="7"/>
        <v>#DIV/0!</v>
      </c>
    </row>
    <row r="97" spans="1:13" s="5" customFormat="1" ht="15.75" customHeight="1">
      <c r="A97" s="70" t="s">
        <v>40</v>
      </c>
      <c r="B97" s="22">
        <v>0.6</v>
      </c>
      <c r="C97" s="22">
        <v>0.2</v>
      </c>
      <c r="D97" s="92">
        <v>1</v>
      </c>
      <c r="E97" s="92">
        <f t="shared" si="8"/>
        <v>33.333333333333336</v>
      </c>
      <c r="F97" s="88">
        <f t="shared" si="5"/>
        <v>500</v>
      </c>
      <c r="G97" s="92">
        <v>0.3</v>
      </c>
      <c r="H97" s="92">
        <v>0.2</v>
      </c>
      <c r="I97" s="89">
        <f t="shared" si="6"/>
        <v>20</v>
      </c>
      <c r="J97" s="92">
        <v>0.2</v>
      </c>
      <c r="K97" s="91">
        <f t="shared" si="9"/>
        <v>149.99999999999997</v>
      </c>
      <c r="L97" s="91">
        <f t="shared" si="7"/>
        <v>100</v>
      </c>
      <c r="M97" s="59"/>
    </row>
    <row r="98" spans="1:12" s="5" customFormat="1" ht="30.75" customHeight="1">
      <c r="A98" s="70" t="s">
        <v>41</v>
      </c>
      <c r="B98" s="22"/>
      <c r="C98" s="22">
        <v>0.5</v>
      </c>
      <c r="D98" s="92">
        <v>0.5</v>
      </c>
      <c r="E98" s="92"/>
      <c r="F98" s="88">
        <f t="shared" si="5"/>
        <v>100</v>
      </c>
      <c r="G98" s="92">
        <v>0.5</v>
      </c>
      <c r="H98" s="92">
        <v>0.5</v>
      </c>
      <c r="I98" s="89">
        <f t="shared" si="6"/>
        <v>100</v>
      </c>
      <c r="J98" s="92">
        <v>0.5</v>
      </c>
      <c r="K98" s="91">
        <f t="shared" si="9"/>
        <v>100</v>
      </c>
      <c r="L98" s="91">
        <f t="shared" si="7"/>
        <v>100</v>
      </c>
    </row>
    <row r="99" spans="1:12" s="5" customFormat="1" ht="16.5" customHeight="1">
      <c r="A99" s="70" t="s">
        <v>43</v>
      </c>
      <c r="B99" s="22">
        <v>9.2</v>
      </c>
      <c r="C99" s="22">
        <v>7.8</v>
      </c>
      <c r="D99" s="92">
        <v>7</v>
      </c>
      <c r="E99" s="92">
        <f t="shared" si="8"/>
        <v>84.78260869565219</v>
      </c>
      <c r="F99" s="88">
        <f t="shared" si="5"/>
        <v>89.74358974358975</v>
      </c>
      <c r="G99" s="92">
        <v>7.8</v>
      </c>
      <c r="H99" s="92">
        <v>6.8</v>
      </c>
      <c r="I99" s="89">
        <f t="shared" si="6"/>
        <v>97.14285714285714</v>
      </c>
      <c r="J99" s="92">
        <v>7</v>
      </c>
      <c r="K99" s="91">
        <f t="shared" si="9"/>
        <v>100</v>
      </c>
      <c r="L99" s="91">
        <f t="shared" si="7"/>
        <v>102.94117647058825</v>
      </c>
    </row>
    <row r="100" spans="1:12" ht="29.25" customHeight="1">
      <c r="A100" s="65" t="s">
        <v>69</v>
      </c>
      <c r="B100" s="22">
        <v>109.2</v>
      </c>
      <c r="C100" s="22">
        <v>111.5</v>
      </c>
      <c r="D100" s="92">
        <v>111.5</v>
      </c>
      <c r="E100" s="92">
        <f t="shared" si="8"/>
        <v>102.1062271062271</v>
      </c>
      <c r="F100" s="88">
        <f t="shared" si="5"/>
        <v>100</v>
      </c>
      <c r="G100" s="92">
        <v>111.5</v>
      </c>
      <c r="H100" s="92">
        <v>111.5</v>
      </c>
      <c r="I100" s="89">
        <f t="shared" si="6"/>
        <v>100</v>
      </c>
      <c r="J100" s="92">
        <v>120</v>
      </c>
      <c r="K100" s="91">
        <f t="shared" si="9"/>
        <v>100</v>
      </c>
      <c r="L100" s="91">
        <f t="shared" si="7"/>
        <v>107.62331838565022</v>
      </c>
    </row>
    <row r="101" spans="1:12" s="5" customFormat="1" ht="15" customHeight="1" hidden="1">
      <c r="A101" s="70" t="s">
        <v>40</v>
      </c>
      <c r="B101" s="22"/>
      <c r="C101" s="22"/>
      <c r="D101" s="92"/>
      <c r="E101" s="92" t="e">
        <f t="shared" si="8"/>
        <v>#DIV/0!</v>
      </c>
      <c r="F101" s="88" t="e">
        <f t="shared" si="5"/>
        <v>#DIV/0!</v>
      </c>
      <c r="G101" s="92"/>
      <c r="H101" s="92"/>
      <c r="I101" s="89" t="e">
        <f t="shared" si="6"/>
        <v>#DIV/0!</v>
      </c>
      <c r="J101" s="92"/>
      <c r="K101" s="91" t="e">
        <f t="shared" si="9"/>
        <v>#DIV/0!</v>
      </c>
      <c r="L101" s="91" t="e">
        <f t="shared" si="7"/>
        <v>#DIV/0!</v>
      </c>
    </row>
    <row r="102" spans="1:12" s="5" customFormat="1" ht="33" customHeight="1">
      <c r="A102" s="70" t="s">
        <v>41</v>
      </c>
      <c r="B102" s="22">
        <v>109.2</v>
      </c>
      <c r="C102" s="22">
        <v>111.5</v>
      </c>
      <c r="D102" s="92">
        <v>111.5</v>
      </c>
      <c r="E102" s="92">
        <f t="shared" si="8"/>
        <v>102.1062271062271</v>
      </c>
      <c r="F102" s="88">
        <f t="shared" si="5"/>
        <v>100</v>
      </c>
      <c r="G102" s="92">
        <v>111.5</v>
      </c>
      <c r="H102" s="92">
        <v>111.5</v>
      </c>
      <c r="I102" s="89">
        <f t="shared" si="6"/>
        <v>100</v>
      </c>
      <c r="J102" s="92">
        <v>120</v>
      </c>
      <c r="K102" s="91">
        <f t="shared" si="9"/>
        <v>100</v>
      </c>
      <c r="L102" s="91">
        <f t="shared" si="7"/>
        <v>107.62331838565022</v>
      </c>
    </row>
    <row r="103" spans="1:12" s="5" customFormat="1" ht="14.25" customHeight="1" hidden="1">
      <c r="A103" s="4" t="s">
        <v>43</v>
      </c>
      <c r="B103" s="22"/>
      <c r="C103" s="22"/>
      <c r="D103" s="92"/>
      <c r="E103" s="92" t="e">
        <f t="shared" si="8"/>
        <v>#DIV/0!</v>
      </c>
      <c r="F103" s="88" t="e">
        <f t="shared" si="5"/>
        <v>#DIV/0!</v>
      </c>
      <c r="G103" s="92"/>
      <c r="H103" s="92"/>
      <c r="I103" s="89" t="e">
        <f t="shared" si="6"/>
        <v>#DIV/0!</v>
      </c>
      <c r="J103" s="92"/>
      <c r="K103" s="91" t="e">
        <f t="shared" si="9"/>
        <v>#DIV/0!</v>
      </c>
      <c r="L103" s="91" t="e">
        <f t="shared" si="7"/>
        <v>#DIV/0!</v>
      </c>
    </row>
    <row r="104" spans="1:12" ht="28.5">
      <c r="A104" s="7" t="s">
        <v>38</v>
      </c>
      <c r="B104" s="22"/>
      <c r="C104" s="22"/>
      <c r="D104" s="92"/>
      <c r="E104" s="92"/>
      <c r="F104" s="88" t="e">
        <f t="shared" si="5"/>
        <v>#DIV/0!</v>
      </c>
      <c r="G104" s="92"/>
      <c r="H104" s="92"/>
      <c r="I104" s="89"/>
      <c r="J104" s="92"/>
      <c r="K104" s="91"/>
      <c r="L104" s="91"/>
    </row>
    <row r="105" spans="1:12" ht="14.25" customHeight="1">
      <c r="A105" s="65" t="s">
        <v>39</v>
      </c>
      <c r="B105" s="24">
        <v>6048</v>
      </c>
      <c r="C105" s="24">
        <v>5549</v>
      </c>
      <c r="D105" s="96">
        <v>5466</v>
      </c>
      <c r="E105" s="92">
        <f t="shared" si="8"/>
        <v>91.74933862433863</v>
      </c>
      <c r="F105" s="88">
        <f t="shared" si="5"/>
        <v>98.50423499729682</v>
      </c>
      <c r="G105" s="96">
        <v>5556</v>
      </c>
      <c r="H105" s="96">
        <v>5253</v>
      </c>
      <c r="I105" s="89">
        <f t="shared" si="6"/>
        <v>96.10318331503842</v>
      </c>
      <c r="J105" s="96">
        <v>5130</v>
      </c>
      <c r="K105" s="91">
        <f t="shared" si="9"/>
        <v>100.12614885564967</v>
      </c>
      <c r="L105" s="91">
        <f t="shared" si="7"/>
        <v>97.65848086807539</v>
      </c>
    </row>
    <row r="106" spans="1:12" s="5" customFormat="1" ht="14.25" customHeight="1">
      <c r="A106" s="70" t="s">
        <v>40</v>
      </c>
      <c r="B106" s="24">
        <v>5543</v>
      </c>
      <c r="C106" s="24">
        <v>4980</v>
      </c>
      <c r="D106" s="96">
        <v>5109</v>
      </c>
      <c r="E106" s="92">
        <f t="shared" si="8"/>
        <v>89.84304528233808</v>
      </c>
      <c r="F106" s="88">
        <f t="shared" si="5"/>
        <v>102.59036144578313</v>
      </c>
      <c r="G106" s="96">
        <v>4985</v>
      </c>
      <c r="H106" s="96">
        <v>4753</v>
      </c>
      <c r="I106" s="89">
        <f t="shared" si="6"/>
        <v>93.03190448228617</v>
      </c>
      <c r="J106" s="96">
        <v>4650</v>
      </c>
      <c r="K106" s="91">
        <f t="shared" si="9"/>
        <v>100.1004016064257</v>
      </c>
      <c r="L106" s="91">
        <f t="shared" si="7"/>
        <v>97.8329476120345</v>
      </c>
    </row>
    <row r="107" spans="1:13" s="5" customFormat="1" ht="30">
      <c r="A107" s="70" t="s">
        <v>41</v>
      </c>
      <c r="B107" s="24">
        <v>68</v>
      </c>
      <c r="C107" s="24">
        <v>167</v>
      </c>
      <c r="D107" s="96">
        <v>20</v>
      </c>
      <c r="E107" s="92">
        <f t="shared" si="8"/>
        <v>245.58823529411765</v>
      </c>
      <c r="F107" s="88">
        <f t="shared" si="5"/>
        <v>11.976047904191617</v>
      </c>
      <c r="G107" s="96">
        <v>167</v>
      </c>
      <c r="H107" s="96">
        <v>120</v>
      </c>
      <c r="I107" s="89">
        <f t="shared" si="6"/>
        <v>600</v>
      </c>
      <c r="J107" s="96">
        <v>100</v>
      </c>
      <c r="K107" s="91">
        <f t="shared" si="9"/>
        <v>100</v>
      </c>
      <c r="L107" s="91">
        <f t="shared" si="7"/>
        <v>83.33333333333334</v>
      </c>
      <c r="M107" s="59"/>
    </row>
    <row r="108" spans="1:12" s="5" customFormat="1" ht="14.25" customHeight="1">
      <c r="A108" s="70" t="s">
        <v>43</v>
      </c>
      <c r="B108" s="24">
        <v>437</v>
      </c>
      <c r="C108" s="24">
        <v>402</v>
      </c>
      <c r="D108" s="96">
        <v>337</v>
      </c>
      <c r="E108" s="92">
        <f>C108/B108*100</f>
        <v>91.9908466819222</v>
      </c>
      <c r="F108" s="88">
        <f t="shared" si="5"/>
        <v>83.83084577114428</v>
      </c>
      <c r="G108" s="96">
        <v>404</v>
      </c>
      <c r="H108" s="96">
        <v>380</v>
      </c>
      <c r="I108" s="89">
        <f t="shared" si="6"/>
        <v>112.75964391691396</v>
      </c>
      <c r="J108" s="96">
        <v>380</v>
      </c>
      <c r="K108" s="91">
        <f t="shared" si="9"/>
        <v>100.49751243781095</v>
      </c>
      <c r="L108" s="91">
        <f t="shared" si="7"/>
        <v>100</v>
      </c>
    </row>
    <row r="109" spans="1:12" ht="30">
      <c r="A109" s="71" t="s">
        <v>44</v>
      </c>
      <c r="B109" s="24">
        <v>2432</v>
      </c>
      <c r="C109" s="24">
        <v>2440</v>
      </c>
      <c r="D109" s="96">
        <v>2400</v>
      </c>
      <c r="E109" s="92">
        <f t="shared" si="8"/>
        <v>100.32894736842107</v>
      </c>
      <c r="F109" s="88">
        <f t="shared" si="5"/>
        <v>98.36065573770492</v>
      </c>
      <c r="G109" s="96">
        <v>2431</v>
      </c>
      <c r="H109" s="96">
        <v>2420</v>
      </c>
      <c r="I109" s="89">
        <f t="shared" si="6"/>
        <v>100.83333333333333</v>
      </c>
      <c r="J109" s="96">
        <v>2405</v>
      </c>
      <c r="K109" s="91">
        <f t="shared" si="9"/>
        <v>99.6311475409836</v>
      </c>
      <c r="L109" s="91">
        <f t="shared" si="7"/>
        <v>99.3801652892562</v>
      </c>
    </row>
    <row r="110" spans="1:12" s="5" customFormat="1" ht="14.25" customHeight="1">
      <c r="A110" s="72" t="s">
        <v>40</v>
      </c>
      <c r="B110" s="24">
        <v>2150</v>
      </c>
      <c r="C110" s="24">
        <v>2200</v>
      </c>
      <c r="D110" s="96">
        <v>2220</v>
      </c>
      <c r="E110" s="92">
        <f t="shared" si="8"/>
        <v>102.32558139534885</v>
      </c>
      <c r="F110" s="88">
        <f t="shared" si="5"/>
        <v>100.9090909090909</v>
      </c>
      <c r="G110" s="96">
        <v>2200</v>
      </c>
      <c r="H110" s="96">
        <v>2220</v>
      </c>
      <c r="I110" s="89">
        <f t="shared" si="6"/>
        <v>100</v>
      </c>
      <c r="J110" s="96">
        <v>2220</v>
      </c>
      <c r="K110" s="91">
        <f t="shared" si="9"/>
        <v>100</v>
      </c>
      <c r="L110" s="91">
        <f t="shared" si="7"/>
        <v>100</v>
      </c>
    </row>
    <row r="111" spans="1:12" s="5" customFormat="1" ht="45">
      <c r="A111" s="72" t="s">
        <v>41</v>
      </c>
      <c r="B111" s="22">
        <v>25</v>
      </c>
      <c r="C111" s="22">
        <v>49</v>
      </c>
      <c r="D111" s="96">
        <v>33</v>
      </c>
      <c r="E111" s="96">
        <f t="shared" si="8"/>
        <v>196</v>
      </c>
      <c r="F111" s="95">
        <f t="shared" si="5"/>
        <v>67.3469387755102</v>
      </c>
      <c r="G111" s="96">
        <v>40</v>
      </c>
      <c r="H111" s="96">
        <v>40</v>
      </c>
      <c r="I111" s="89">
        <f t="shared" si="6"/>
        <v>121.21212121212122</v>
      </c>
      <c r="J111" s="96">
        <v>40</v>
      </c>
      <c r="K111" s="91">
        <f t="shared" si="9"/>
        <v>81.63265306122449</v>
      </c>
      <c r="L111" s="91">
        <f t="shared" si="7"/>
        <v>100</v>
      </c>
    </row>
    <row r="112" spans="1:12" s="5" customFormat="1" ht="14.25" customHeight="1">
      <c r="A112" s="72" t="s">
        <v>43</v>
      </c>
      <c r="B112" s="22">
        <v>257</v>
      </c>
      <c r="C112" s="22">
        <v>191</v>
      </c>
      <c r="D112" s="96">
        <v>147</v>
      </c>
      <c r="E112" s="96">
        <f t="shared" si="8"/>
        <v>74.31906614785993</v>
      </c>
      <c r="F112" s="95">
        <f t="shared" si="5"/>
        <v>76.96335078534031</v>
      </c>
      <c r="G112" s="96">
        <v>191</v>
      </c>
      <c r="H112" s="96">
        <v>160</v>
      </c>
      <c r="I112" s="89">
        <f t="shared" si="6"/>
        <v>108.843537414966</v>
      </c>
      <c r="J112" s="96">
        <v>145</v>
      </c>
      <c r="K112" s="91">
        <f t="shared" si="9"/>
        <v>100</v>
      </c>
      <c r="L112" s="91">
        <f t="shared" si="7"/>
        <v>90.625</v>
      </c>
    </row>
    <row r="113" spans="1:12" ht="14.25" customHeight="1">
      <c r="A113" s="65" t="s">
        <v>45</v>
      </c>
      <c r="B113" s="24">
        <v>0</v>
      </c>
      <c r="C113" s="24">
        <v>0</v>
      </c>
      <c r="D113" s="96">
        <v>0</v>
      </c>
      <c r="E113" s="92">
        <v>0</v>
      </c>
      <c r="F113" s="88" t="e">
        <f t="shared" si="5"/>
        <v>#DIV/0!</v>
      </c>
      <c r="G113" s="96">
        <v>0</v>
      </c>
      <c r="H113" s="96">
        <v>0</v>
      </c>
      <c r="I113" s="89">
        <v>0</v>
      </c>
      <c r="J113" s="96">
        <v>0</v>
      </c>
      <c r="K113" s="91">
        <v>0</v>
      </c>
      <c r="L113" s="91">
        <v>0</v>
      </c>
    </row>
    <row r="114" spans="1:12" ht="14.25" customHeight="1">
      <c r="A114" s="70" t="s">
        <v>40</v>
      </c>
      <c r="B114" s="24">
        <v>0</v>
      </c>
      <c r="C114" s="24">
        <v>0</v>
      </c>
      <c r="D114" s="96">
        <v>0</v>
      </c>
      <c r="E114" s="92">
        <v>0</v>
      </c>
      <c r="F114" s="88" t="e">
        <f t="shared" si="5"/>
        <v>#DIV/0!</v>
      </c>
      <c r="G114" s="96">
        <v>0</v>
      </c>
      <c r="H114" s="96">
        <v>0</v>
      </c>
      <c r="I114" s="89">
        <v>0</v>
      </c>
      <c r="J114" s="96">
        <v>0</v>
      </c>
      <c r="K114" s="91">
        <v>0</v>
      </c>
      <c r="L114" s="91">
        <v>0</v>
      </c>
    </row>
    <row r="115" spans="1:12" ht="14.25" customHeight="1">
      <c r="A115" s="70" t="s">
        <v>41</v>
      </c>
      <c r="B115" s="24">
        <v>0</v>
      </c>
      <c r="C115" s="24">
        <v>0</v>
      </c>
      <c r="D115" s="96">
        <v>0</v>
      </c>
      <c r="E115" s="92">
        <v>0</v>
      </c>
      <c r="F115" s="88" t="e">
        <f t="shared" si="5"/>
        <v>#DIV/0!</v>
      </c>
      <c r="G115" s="96">
        <v>0</v>
      </c>
      <c r="H115" s="96">
        <v>0</v>
      </c>
      <c r="I115" s="89">
        <v>0</v>
      </c>
      <c r="J115" s="96">
        <v>0</v>
      </c>
      <c r="K115" s="91">
        <v>0</v>
      </c>
      <c r="L115" s="91">
        <v>0</v>
      </c>
    </row>
    <row r="116" spans="1:12" ht="14.25" customHeight="1">
      <c r="A116" s="70" t="s">
        <v>43</v>
      </c>
      <c r="B116" s="24">
        <v>0</v>
      </c>
      <c r="C116" s="24">
        <v>0</v>
      </c>
      <c r="D116" s="96">
        <v>0</v>
      </c>
      <c r="E116" s="92">
        <v>0</v>
      </c>
      <c r="F116" s="88" t="e">
        <f t="shared" si="5"/>
        <v>#DIV/0!</v>
      </c>
      <c r="G116" s="96">
        <v>0</v>
      </c>
      <c r="H116" s="96">
        <v>0</v>
      </c>
      <c r="I116" s="89">
        <v>0</v>
      </c>
      <c r="J116" s="96">
        <v>0</v>
      </c>
      <c r="K116" s="91">
        <v>0</v>
      </c>
      <c r="L116" s="91">
        <v>0</v>
      </c>
    </row>
    <row r="117" spans="1:12" ht="14.25" customHeight="1">
      <c r="A117" s="65" t="s">
        <v>46</v>
      </c>
      <c r="B117" s="24">
        <v>151</v>
      </c>
      <c r="C117" s="24">
        <v>227</v>
      </c>
      <c r="D117" s="96">
        <v>267</v>
      </c>
      <c r="E117" s="92">
        <f t="shared" si="8"/>
        <v>150.33112582781456</v>
      </c>
      <c r="F117" s="88">
        <f t="shared" si="5"/>
        <v>117.62114537444934</v>
      </c>
      <c r="G117" s="96">
        <v>233</v>
      </c>
      <c r="H117" s="96">
        <v>351</v>
      </c>
      <c r="I117" s="89">
        <f t="shared" si="6"/>
        <v>131.46067415730337</v>
      </c>
      <c r="J117" s="96">
        <v>355</v>
      </c>
      <c r="K117" s="91">
        <f t="shared" si="9"/>
        <v>102.6431718061674</v>
      </c>
      <c r="L117" s="91">
        <f t="shared" si="7"/>
        <v>101.13960113960114</v>
      </c>
    </row>
    <row r="118" spans="1:12" ht="14.25" customHeight="1">
      <c r="A118" s="65" t="s">
        <v>47</v>
      </c>
      <c r="B118" s="22">
        <v>215</v>
      </c>
      <c r="C118" s="22">
        <v>105.5</v>
      </c>
      <c r="D118" s="92">
        <v>316.3</v>
      </c>
      <c r="E118" s="92">
        <f t="shared" si="8"/>
        <v>49.06976744186046</v>
      </c>
      <c r="F118" s="88">
        <f t="shared" si="5"/>
        <v>299.81042654028437</v>
      </c>
      <c r="G118" s="92">
        <v>111.5</v>
      </c>
      <c r="H118" s="92">
        <v>288</v>
      </c>
      <c r="I118" s="89">
        <f t="shared" si="6"/>
        <v>91.05279797660448</v>
      </c>
      <c r="J118" s="92">
        <v>300</v>
      </c>
      <c r="K118" s="91">
        <f t="shared" si="9"/>
        <v>105.68720379146919</v>
      </c>
      <c r="L118" s="91">
        <f t="shared" si="7"/>
        <v>104.16666666666667</v>
      </c>
    </row>
    <row r="119" spans="1:12" ht="15">
      <c r="A119" s="66" t="s">
        <v>23</v>
      </c>
      <c r="B119" s="35">
        <v>2068265.4</v>
      </c>
      <c r="C119" s="36">
        <v>2202555.4</v>
      </c>
      <c r="D119" s="100">
        <v>2484656.85130112</v>
      </c>
      <c r="E119" s="92">
        <f t="shared" si="8"/>
        <v>106.4928804591519</v>
      </c>
      <c r="F119" s="88">
        <f t="shared" si="5"/>
        <v>112.80791626404132</v>
      </c>
      <c r="G119" s="94">
        <v>2415728</v>
      </c>
      <c r="H119" s="100">
        <v>2872749.33333333</v>
      </c>
      <c r="I119" s="89">
        <f t="shared" si="6"/>
        <v>115.61956057750915</v>
      </c>
      <c r="J119" s="100">
        <v>3214706.9385826774</v>
      </c>
      <c r="K119" s="91">
        <f t="shared" si="9"/>
        <v>109.67842170961966</v>
      </c>
      <c r="L119" s="91">
        <f t="shared" si="7"/>
        <v>111.90349611368858</v>
      </c>
    </row>
    <row r="120" spans="1:12" ht="15">
      <c r="A120" s="73" t="s">
        <v>24</v>
      </c>
      <c r="B120" s="56">
        <v>60290.3</v>
      </c>
      <c r="C120" s="57">
        <v>65331</v>
      </c>
      <c r="D120" s="100">
        <v>68962.78787878787</v>
      </c>
      <c r="E120" s="104">
        <f t="shared" si="8"/>
        <v>108.36071474184072</v>
      </c>
      <c r="F120" s="88">
        <f t="shared" si="5"/>
        <v>105.55905753591384</v>
      </c>
      <c r="G120" s="105">
        <v>69312</v>
      </c>
      <c r="H120" s="100">
        <v>79298.50746268657</v>
      </c>
      <c r="I120" s="89">
        <f t="shared" si="6"/>
        <v>114.98738653382927</v>
      </c>
      <c r="J120" s="100">
        <v>86426.50746268657</v>
      </c>
      <c r="K120" s="106">
        <f t="shared" si="9"/>
        <v>106.09358497497358</v>
      </c>
      <c r="L120" s="91">
        <f t="shared" si="7"/>
        <v>108.9888198757764</v>
      </c>
    </row>
    <row r="121" spans="1:12" ht="15">
      <c r="A121" s="74" t="s">
        <v>25</v>
      </c>
      <c r="B121" s="23">
        <v>920850</v>
      </c>
      <c r="C121" s="38">
        <v>1039338</v>
      </c>
      <c r="D121" s="100">
        <v>1000519.6906077348</v>
      </c>
      <c r="E121" s="91">
        <f t="shared" si="8"/>
        <v>112.86724222186024</v>
      </c>
      <c r="F121" s="88">
        <f t="shared" si="5"/>
        <v>96.26509283868529</v>
      </c>
      <c r="G121" s="100">
        <v>1168017</v>
      </c>
      <c r="H121" s="100">
        <v>1084438.391566265</v>
      </c>
      <c r="I121" s="89">
        <f t="shared" si="6"/>
        <v>108.38751118506786</v>
      </c>
      <c r="J121" s="100">
        <v>1162195.1385542168</v>
      </c>
      <c r="K121" s="91">
        <f t="shared" si="9"/>
        <v>112.38086166386681</v>
      </c>
      <c r="L121" s="91">
        <f t="shared" si="7"/>
        <v>107.17023185389509</v>
      </c>
    </row>
    <row r="122" spans="1:12" ht="45">
      <c r="A122" s="75" t="s">
        <v>92</v>
      </c>
      <c r="B122" s="37">
        <v>6393.6</v>
      </c>
      <c r="C122" s="37">
        <v>6521.5</v>
      </c>
      <c r="D122" s="107">
        <v>6117</v>
      </c>
      <c r="E122" s="91">
        <f t="shared" si="8"/>
        <v>102.00043793793793</v>
      </c>
      <c r="F122" s="88">
        <f t="shared" si="5"/>
        <v>93.79743923943879</v>
      </c>
      <c r="G122" s="91">
        <v>6847.5</v>
      </c>
      <c r="H122" s="107">
        <v>6233.736828</v>
      </c>
      <c r="I122" s="89">
        <f t="shared" si="6"/>
        <v>101.90840000000001</v>
      </c>
      <c r="J122" s="107">
        <v>6352.6</v>
      </c>
      <c r="K122" s="91">
        <f t="shared" si="9"/>
        <v>104.9988499578318</v>
      </c>
      <c r="L122" s="91">
        <f t="shared" si="7"/>
        <v>101.90677237874566</v>
      </c>
    </row>
    <row r="123" spans="1:12" ht="30">
      <c r="A123" s="74" t="s">
        <v>80</v>
      </c>
      <c r="B123" s="45">
        <v>136842</v>
      </c>
      <c r="C123" s="45">
        <v>145119</v>
      </c>
      <c r="D123" s="108">
        <v>162606</v>
      </c>
      <c r="E123" s="91">
        <f t="shared" si="8"/>
        <v>106.04858157583199</v>
      </c>
      <c r="F123" s="88">
        <f t="shared" si="5"/>
        <v>112.05011059888781</v>
      </c>
      <c r="G123" s="98">
        <v>153146</v>
      </c>
      <c r="H123" s="108">
        <v>180909</v>
      </c>
      <c r="I123" s="89">
        <f t="shared" si="6"/>
        <v>111.25604221246448</v>
      </c>
      <c r="J123" s="108">
        <v>195445</v>
      </c>
      <c r="K123" s="91">
        <f t="shared" si="9"/>
        <v>105.5313225697531</v>
      </c>
      <c r="L123" s="91">
        <f t="shared" si="7"/>
        <v>108.0349789120497</v>
      </c>
    </row>
    <row r="124" spans="1:12" ht="32.25" customHeight="1">
      <c r="A124" s="76" t="s">
        <v>77</v>
      </c>
      <c r="B124" s="25">
        <v>132594</v>
      </c>
      <c r="C124" s="58">
        <v>142597</v>
      </c>
      <c r="D124" s="108">
        <v>159871</v>
      </c>
      <c r="E124" s="88">
        <f t="shared" si="8"/>
        <v>107.54408193432583</v>
      </c>
      <c r="F124" s="88">
        <f t="shared" si="5"/>
        <v>112.11385933785422</v>
      </c>
      <c r="G124" s="109">
        <v>150010</v>
      </c>
      <c r="H124" s="108">
        <v>143849</v>
      </c>
      <c r="I124" s="89">
        <f t="shared" si="6"/>
        <v>89.97816989948146</v>
      </c>
      <c r="J124" s="108">
        <v>156138</v>
      </c>
      <c r="K124" s="90">
        <f t="shared" si="9"/>
        <v>105.19856658975995</v>
      </c>
      <c r="L124" s="91">
        <f t="shared" si="7"/>
        <v>108.54298604786965</v>
      </c>
    </row>
    <row r="125" spans="1:12" ht="48.75" customHeight="1">
      <c r="A125" s="66" t="s">
        <v>97</v>
      </c>
      <c r="B125" s="15">
        <v>689.1</v>
      </c>
      <c r="C125" s="16">
        <v>730</v>
      </c>
      <c r="D125" s="99">
        <v>735.7</v>
      </c>
      <c r="E125" s="92">
        <v>101.6</v>
      </c>
      <c r="F125" s="88">
        <f t="shared" si="5"/>
        <v>100.78082191780821</v>
      </c>
      <c r="G125" s="99">
        <v>880.3</v>
      </c>
      <c r="H125" s="99">
        <v>747.5</v>
      </c>
      <c r="I125" s="89">
        <f t="shared" si="6"/>
        <v>101.6039146391192</v>
      </c>
      <c r="J125" s="99">
        <v>816.6</v>
      </c>
      <c r="K125" s="91">
        <v>114.7</v>
      </c>
      <c r="L125" s="91">
        <f t="shared" si="7"/>
        <v>109.24414715719064</v>
      </c>
    </row>
    <row r="126" spans="1:12" ht="34.5" customHeight="1">
      <c r="A126" s="66" t="s">
        <v>101</v>
      </c>
      <c r="B126" s="15">
        <v>477.8</v>
      </c>
      <c r="C126" s="16">
        <v>505</v>
      </c>
      <c r="D126" s="92">
        <v>524.4</v>
      </c>
      <c r="E126" s="92">
        <v>103</v>
      </c>
      <c r="F126" s="88">
        <f t="shared" si="5"/>
        <v>103.84158415841584</v>
      </c>
      <c r="G126" s="99">
        <v>652.3</v>
      </c>
      <c r="H126" s="99">
        <v>485.5</v>
      </c>
      <c r="I126" s="89">
        <f t="shared" si="6"/>
        <v>92.58199847444699</v>
      </c>
      <c r="J126" s="99">
        <v>512.6</v>
      </c>
      <c r="K126" s="91">
        <v>122.9</v>
      </c>
      <c r="L126" s="91">
        <f t="shared" si="7"/>
        <v>105.58187435633369</v>
      </c>
    </row>
    <row r="127" spans="1:13" ht="45">
      <c r="A127" s="66" t="s">
        <v>98</v>
      </c>
      <c r="B127" s="49">
        <v>334.1</v>
      </c>
      <c r="C127" s="49">
        <v>192.9</v>
      </c>
      <c r="D127" s="110">
        <v>101.4</v>
      </c>
      <c r="E127" s="92">
        <v>56.2</v>
      </c>
      <c r="F127" s="88">
        <f t="shared" si="5"/>
        <v>52.56609642301711</v>
      </c>
      <c r="G127" s="111">
        <v>266.5</v>
      </c>
      <c r="H127" s="110">
        <v>183.7</v>
      </c>
      <c r="I127" s="89">
        <f t="shared" si="6"/>
        <v>181.163708086785</v>
      </c>
      <c r="J127" s="110">
        <v>150.1</v>
      </c>
      <c r="K127" s="91">
        <v>132.9</v>
      </c>
      <c r="L127" s="91">
        <f t="shared" si="7"/>
        <v>81.70930865541645</v>
      </c>
      <c r="M127" s="59"/>
    </row>
    <row r="128" spans="1:12" ht="32.25" customHeight="1">
      <c r="A128" s="66" t="s">
        <v>101</v>
      </c>
      <c r="B128" s="15">
        <v>44.9</v>
      </c>
      <c r="C128" s="15">
        <v>44.9</v>
      </c>
      <c r="D128" s="101">
        <v>42.8</v>
      </c>
      <c r="E128" s="92">
        <v>97.3</v>
      </c>
      <c r="F128" s="88">
        <f t="shared" si="5"/>
        <v>95.32293986636971</v>
      </c>
      <c r="G128" s="92">
        <v>50</v>
      </c>
      <c r="H128" s="92">
        <v>34.7</v>
      </c>
      <c r="I128" s="89">
        <f t="shared" si="6"/>
        <v>81.0747663551402</v>
      </c>
      <c r="J128" s="92">
        <v>0</v>
      </c>
      <c r="K128" s="91">
        <v>107.1</v>
      </c>
      <c r="L128" s="91">
        <f t="shared" si="7"/>
        <v>0</v>
      </c>
    </row>
    <row r="129" spans="1:12" ht="16.5" customHeight="1">
      <c r="A129" s="7" t="s">
        <v>5</v>
      </c>
      <c r="B129" s="39"/>
      <c r="C129" s="39"/>
      <c r="D129" s="101"/>
      <c r="E129" s="92"/>
      <c r="F129" s="88"/>
      <c r="G129" s="101"/>
      <c r="H129" s="101"/>
      <c r="I129" s="89"/>
      <c r="J129" s="101"/>
      <c r="K129" s="91"/>
      <c r="L129" s="91"/>
    </row>
    <row r="130" spans="1:12" ht="30">
      <c r="A130" s="77" t="s">
        <v>60</v>
      </c>
      <c r="B130" s="50">
        <v>1189</v>
      </c>
      <c r="C130" s="50">
        <v>1202</v>
      </c>
      <c r="D130" s="96">
        <v>1182</v>
      </c>
      <c r="E130" s="92">
        <f t="shared" si="8"/>
        <v>101.09335576114383</v>
      </c>
      <c r="F130" s="88">
        <f t="shared" si="5"/>
        <v>98.33610648918469</v>
      </c>
      <c r="G130" s="98">
        <v>1342</v>
      </c>
      <c r="H130" s="98">
        <v>1230</v>
      </c>
      <c r="I130" s="89">
        <f t="shared" si="6"/>
        <v>104.06091370558374</v>
      </c>
      <c r="J130" s="98">
        <v>1230</v>
      </c>
      <c r="K130" s="91">
        <f t="shared" si="9"/>
        <v>111.64725457570714</v>
      </c>
      <c r="L130" s="91">
        <f t="shared" si="7"/>
        <v>100</v>
      </c>
    </row>
    <row r="131" spans="1:12" ht="14.25">
      <c r="A131" s="60" t="s">
        <v>6</v>
      </c>
      <c r="B131" s="22"/>
      <c r="C131" s="22"/>
      <c r="D131" s="92"/>
      <c r="E131" s="92"/>
      <c r="F131" s="88"/>
      <c r="G131" s="92"/>
      <c r="H131" s="92"/>
      <c r="I131" s="89"/>
      <c r="J131" s="92"/>
      <c r="K131" s="91"/>
      <c r="L131" s="91"/>
    </row>
    <row r="132" spans="1:12" ht="15">
      <c r="A132" s="77" t="s">
        <v>131</v>
      </c>
      <c r="B132" s="40">
        <v>2.609</v>
      </c>
      <c r="C132" s="40">
        <v>2.672</v>
      </c>
      <c r="D132" s="96">
        <v>2706</v>
      </c>
      <c r="E132" s="96">
        <f t="shared" si="8"/>
        <v>102.41471828286701</v>
      </c>
      <c r="F132" s="95">
        <f t="shared" si="5"/>
        <v>101272.45508982036</v>
      </c>
      <c r="G132" s="98">
        <v>2.598</v>
      </c>
      <c r="H132" s="98">
        <v>2672</v>
      </c>
      <c r="I132" s="89">
        <f t="shared" si="6"/>
        <v>98.74353288987436</v>
      </c>
      <c r="J132" s="100">
        <v>2675</v>
      </c>
      <c r="K132" s="91">
        <f t="shared" si="9"/>
        <v>97.23053892215567</v>
      </c>
      <c r="L132" s="91">
        <f t="shared" si="7"/>
        <v>100.1122754491018</v>
      </c>
    </row>
    <row r="133" spans="1:12" ht="19.5" customHeight="1">
      <c r="A133" s="77" t="s">
        <v>132</v>
      </c>
      <c r="B133" s="41">
        <v>0.556</v>
      </c>
      <c r="C133" s="41">
        <v>0.642</v>
      </c>
      <c r="D133" s="96">
        <v>647</v>
      </c>
      <c r="E133" s="96">
        <f t="shared" si="8"/>
        <v>115.46762589928056</v>
      </c>
      <c r="F133" s="95">
        <f t="shared" si="5"/>
        <v>100778.81619937695</v>
      </c>
      <c r="G133" s="96">
        <v>0.723</v>
      </c>
      <c r="H133" s="96">
        <v>702</v>
      </c>
      <c r="I133" s="89">
        <f t="shared" si="6"/>
        <v>108.50077279752706</v>
      </c>
      <c r="J133" s="96">
        <v>781</v>
      </c>
      <c r="K133" s="91">
        <f t="shared" si="9"/>
        <v>112.61682242990653</v>
      </c>
      <c r="L133" s="91">
        <f t="shared" si="7"/>
        <v>111.25356125356124</v>
      </c>
    </row>
    <row r="134" spans="1:12" ht="15">
      <c r="A134" s="77" t="s">
        <v>133</v>
      </c>
      <c r="B134" s="41">
        <v>1.311</v>
      </c>
      <c r="C134" s="41">
        <v>1.316</v>
      </c>
      <c r="D134" s="96">
        <v>1850</v>
      </c>
      <c r="E134" s="96">
        <f t="shared" si="8"/>
        <v>100.38138825324181</v>
      </c>
      <c r="F134" s="95">
        <f t="shared" si="5"/>
        <v>140577.50759878417</v>
      </c>
      <c r="G134" s="96">
        <v>1.32</v>
      </c>
      <c r="H134" s="96">
        <v>1854</v>
      </c>
      <c r="I134" s="89">
        <f>H134/D134*100</f>
        <v>100.21621621621621</v>
      </c>
      <c r="J134" s="96">
        <v>1947</v>
      </c>
      <c r="K134" s="91">
        <f t="shared" si="9"/>
        <v>100.30395136778117</v>
      </c>
      <c r="L134" s="91">
        <f t="shared" si="7"/>
        <v>105.01618122977345</v>
      </c>
    </row>
    <row r="135" spans="1:12" ht="15">
      <c r="A135" s="77" t="s">
        <v>134</v>
      </c>
      <c r="B135" s="41">
        <v>0.133</v>
      </c>
      <c r="C135" s="41">
        <v>0.21</v>
      </c>
      <c r="D135" s="96">
        <v>284</v>
      </c>
      <c r="E135" s="96">
        <f t="shared" si="8"/>
        <v>157.89473684210523</v>
      </c>
      <c r="F135" s="95">
        <f t="shared" si="5"/>
        <v>135238.09523809527</v>
      </c>
      <c r="G135" s="96">
        <v>0.36</v>
      </c>
      <c r="H135" s="96">
        <v>278</v>
      </c>
      <c r="I135" s="89">
        <f t="shared" si="6"/>
        <v>97.88732394366197</v>
      </c>
      <c r="J135" s="96">
        <v>300</v>
      </c>
      <c r="K135" s="91">
        <f t="shared" si="9"/>
        <v>171.42857142857142</v>
      </c>
      <c r="L135" s="91">
        <f t="shared" si="7"/>
        <v>107.91366906474819</v>
      </c>
    </row>
    <row r="136" spans="1:12" ht="14.25">
      <c r="A136" s="60" t="s">
        <v>7</v>
      </c>
      <c r="B136" s="20"/>
      <c r="C136" s="20"/>
      <c r="D136" s="93"/>
      <c r="E136" s="92"/>
      <c r="F136" s="88" t="e">
        <f t="shared" si="5"/>
        <v>#DIV/0!</v>
      </c>
      <c r="G136" s="93"/>
      <c r="H136" s="93"/>
      <c r="I136" s="89"/>
      <c r="J136" s="93"/>
      <c r="K136" s="91"/>
      <c r="L136" s="91"/>
    </row>
    <row r="137" spans="1:12" ht="19.5" customHeight="1">
      <c r="A137" s="65" t="s">
        <v>135</v>
      </c>
      <c r="B137" s="41">
        <v>0.111</v>
      </c>
      <c r="C137" s="41">
        <v>0.095</v>
      </c>
      <c r="D137" s="96">
        <v>95</v>
      </c>
      <c r="E137" s="96">
        <f t="shared" si="8"/>
        <v>85.58558558558559</v>
      </c>
      <c r="F137" s="95">
        <f t="shared" si="5"/>
        <v>100000</v>
      </c>
      <c r="G137" s="96">
        <v>0.169</v>
      </c>
      <c r="H137" s="96">
        <v>159</v>
      </c>
      <c r="I137" s="89">
        <f t="shared" si="6"/>
        <v>167.3684210526316</v>
      </c>
      <c r="J137" s="96">
        <v>171</v>
      </c>
      <c r="K137" s="91">
        <f t="shared" si="9"/>
        <v>177.8947368421053</v>
      </c>
      <c r="L137" s="91">
        <f t="shared" si="7"/>
        <v>107.54716981132076</v>
      </c>
    </row>
    <row r="138" spans="1:12" ht="16.5" customHeight="1">
      <c r="A138" s="70" t="s">
        <v>133</v>
      </c>
      <c r="B138" s="41">
        <v>0.329</v>
      </c>
      <c r="C138" s="41">
        <v>0.267</v>
      </c>
      <c r="D138" s="96">
        <v>437</v>
      </c>
      <c r="E138" s="96">
        <f t="shared" si="8"/>
        <v>81.15501519756839</v>
      </c>
      <c r="F138" s="95">
        <f t="shared" si="5"/>
        <v>163670.41198501873</v>
      </c>
      <c r="G138" s="96">
        <v>0.314</v>
      </c>
      <c r="H138" s="96">
        <v>426</v>
      </c>
      <c r="I138" s="89">
        <f t="shared" si="6"/>
        <v>97.48283752860412</v>
      </c>
      <c r="J138" s="96">
        <v>441</v>
      </c>
      <c r="K138" s="91">
        <f t="shared" si="9"/>
        <v>117.60299625468164</v>
      </c>
      <c r="L138" s="91">
        <f t="shared" si="7"/>
        <v>103.52112676056338</v>
      </c>
    </row>
    <row r="139" spans="1:12" ht="16.5" customHeight="1">
      <c r="A139" s="70" t="s">
        <v>134</v>
      </c>
      <c r="B139" s="24">
        <v>0</v>
      </c>
      <c r="C139" s="24">
        <v>0</v>
      </c>
      <c r="D139" s="96">
        <v>0</v>
      </c>
      <c r="E139" s="92"/>
      <c r="F139" s="88" t="e">
        <f t="shared" si="5"/>
        <v>#DIV/0!</v>
      </c>
      <c r="G139" s="96">
        <v>0</v>
      </c>
      <c r="H139" s="96">
        <v>0</v>
      </c>
      <c r="I139" s="89">
        <v>0</v>
      </c>
      <c r="J139" s="96">
        <v>0</v>
      </c>
      <c r="K139" s="91"/>
      <c r="L139" s="91">
        <v>0</v>
      </c>
    </row>
    <row r="140" spans="1:12" ht="45">
      <c r="A140" s="65" t="s">
        <v>8</v>
      </c>
      <c r="B140" s="51">
        <v>85.9</v>
      </c>
      <c r="C140" s="29">
        <v>84.3</v>
      </c>
      <c r="D140" s="101">
        <v>84</v>
      </c>
      <c r="E140" s="92">
        <f t="shared" si="8"/>
        <v>98.13736903376018</v>
      </c>
      <c r="F140" s="88">
        <f t="shared" si="5"/>
        <v>99.644128113879</v>
      </c>
      <c r="G140" s="99">
        <v>85.8</v>
      </c>
      <c r="H140" s="99">
        <v>86.6</v>
      </c>
      <c r="I140" s="89">
        <f t="shared" si="6"/>
        <v>103.09523809523809</v>
      </c>
      <c r="J140" s="99">
        <v>87.7</v>
      </c>
      <c r="K140" s="91">
        <f t="shared" si="9"/>
        <v>101.77935943060498</v>
      </c>
      <c r="L140" s="91">
        <f t="shared" si="7"/>
        <v>101.270207852194</v>
      </c>
    </row>
    <row r="141" spans="1:12" ht="14.25">
      <c r="A141" s="61" t="s">
        <v>9</v>
      </c>
      <c r="B141" s="33"/>
      <c r="C141" s="33"/>
      <c r="D141" s="103"/>
      <c r="E141" s="92"/>
      <c r="F141" s="88"/>
      <c r="G141" s="103"/>
      <c r="H141" s="103"/>
      <c r="I141" s="89"/>
      <c r="J141" s="103"/>
      <c r="K141" s="91"/>
      <c r="L141" s="91"/>
    </row>
    <row r="142" spans="1:12" ht="30">
      <c r="A142" s="77" t="s">
        <v>137</v>
      </c>
      <c r="B142" s="52">
        <v>9.46</v>
      </c>
      <c r="C142" s="52">
        <v>10</v>
      </c>
      <c r="D142" s="96">
        <v>10020</v>
      </c>
      <c r="E142" s="96">
        <f t="shared" si="8"/>
        <v>105.70824524312896</v>
      </c>
      <c r="F142" s="95">
        <f t="shared" si="5"/>
        <v>100200</v>
      </c>
      <c r="G142" s="98">
        <v>9.92</v>
      </c>
      <c r="H142" s="98">
        <v>10030</v>
      </c>
      <c r="I142" s="89">
        <f t="shared" si="6"/>
        <v>100.09980039920158</v>
      </c>
      <c r="J142" s="99">
        <v>10050</v>
      </c>
      <c r="K142" s="91">
        <f t="shared" si="9"/>
        <v>99.2</v>
      </c>
      <c r="L142" s="91">
        <f t="shared" si="7"/>
        <v>100.19940179461615</v>
      </c>
    </row>
    <row r="143" spans="1:12" ht="32.25" customHeight="1">
      <c r="A143" s="77" t="s">
        <v>136</v>
      </c>
      <c r="B143" s="32">
        <v>7.773</v>
      </c>
      <c r="C143" s="32">
        <v>7.8</v>
      </c>
      <c r="D143" s="96">
        <v>7246</v>
      </c>
      <c r="E143" s="96">
        <f t="shared" si="8"/>
        <v>100.34735623311464</v>
      </c>
      <c r="F143" s="95">
        <f t="shared" si="5"/>
        <v>92897.4358974359</v>
      </c>
      <c r="G143" s="98">
        <v>7.42</v>
      </c>
      <c r="H143" s="98">
        <v>8350</v>
      </c>
      <c r="I143" s="89">
        <f t="shared" si="6"/>
        <v>115.23599227159814</v>
      </c>
      <c r="J143" s="98">
        <v>8450</v>
      </c>
      <c r="K143" s="91">
        <f t="shared" si="9"/>
        <v>95.12820512820514</v>
      </c>
      <c r="L143" s="91">
        <f t="shared" si="7"/>
        <v>101.19760479041918</v>
      </c>
    </row>
    <row r="144" spans="1:12" ht="15" customHeight="1" hidden="1">
      <c r="A144" s="77" t="s">
        <v>10</v>
      </c>
      <c r="B144" s="30"/>
      <c r="C144" s="30"/>
      <c r="D144" s="101"/>
      <c r="E144" s="92" t="e">
        <f t="shared" si="8"/>
        <v>#DIV/0!</v>
      </c>
      <c r="F144" s="88" t="e">
        <f t="shared" si="5"/>
        <v>#DIV/0!</v>
      </c>
      <c r="G144" s="101"/>
      <c r="H144" s="101"/>
      <c r="I144" s="89" t="e">
        <f t="shared" si="6"/>
        <v>#DIV/0!</v>
      </c>
      <c r="J144" s="101"/>
      <c r="K144" s="91" t="e">
        <f t="shared" si="9"/>
        <v>#DIV/0!</v>
      </c>
      <c r="L144" s="91" t="e">
        <f t="shared" si="7"/>
        <v>#DIV/0!</v>
      </c>
    </row>
    <row r="145" spans="1:12" ht="15" customHeight="1" hidden="1">
      <c r="A145" s="77" t="s">
        <v>81</v>
      </c>
      <c r="B145" s="30"/>
      <c r="C145" s="30"/>
      <c r="D145" s="101"/>
      <c r="E145" s="92" t="e">
        <f t="shared" si="8"/>
        <v>#DIV/0!</v>
      </c>
      <c r="F145" s="88" t="e">
        <f aca="true" t="shared" si="10" ref="F145:F184">D145/C145*100</f>
        <v>#DIV/0!</v>
      </c>
      <c r="G145" s="101"/>
      <c r="H145" s="101"/>
      <c r="I145" s="89" t="e">
        <f t="shared" si="6"/>
        <v>#DIV/0!</v>
      </c>
      <c r="J145" s="101"/>
      <c r="K145" s="91" t="e">
        <f t="shared" si="9"/>
        <v>#DIV/0!</v>
      </c>
      <c r="L145" s="91" t="e">
        <f t="shared" si="7"/>
        <v>#DIV/0!</v>
      </c>
    </row>
    <row r="146" spans="1:12" ht="14.25" customHeight="1" hidden="1">
      <c r="A146" s="77" t="s">
        <v>11</v>
      </c>
      <c r="B146" s="30"/>
      <c r="C146" s="30"/>
      <c r="D146" s="101"/>
      <c r="E146" s="92" t="e">
        <f t="shared" si="8"/>
        <v>#DIV/0!</v>
      </c>
      <c r="F146" s="88" t="e">
        <f t="shared" si="10"/>
        <v>#DIV/0!</v>
      </c>
      <c r="G146" s="101"/>
      <c r="H146" s="101"/>
      <c r="I146" s="89" t="e">
        <f t="shared" si="6"/>
        <v>#DIV/0!</v>
      </c>
      <c r="J146" s="101"/>
      <c r="K146" s="91" t="e">
        <f t="shared" si="9"/>
        <v>#DIV/0!</v>
      </c>
      <c r="L146" s="91" t="e">
        <f t="shared" si="7"/>
        <v>#DIV/0!</v>
      </c>
    </row>
    <row r="147" spans="1:12" ht="28.5" customHeight="1" hidden="1">
      <c r="A147" s="77" t="s">
        <v>12</v>
      </c>
      <c r="B147" s="30"/>
      <c r="C147" s="30"/>
      <c r="D147" s="101"/>
      <c r="E147" s="92" t="e">
        <f t="shared" si="8"/>
        <v>#DIV/0!</v>
      </c>
      <c r="F147" s="88" t="e">
        <f t="shared" si="10"/>
        <v>#DIV/0!</v>
      </c>
      <c r="G147" s="101"/>
      <c r="H147" s="101"/>
      <c r="I147" s="89" t="e">
        <f aca="true" t="shared" si="11" ref="I147:I168">H147/D147*100</f>
        <v>#DIV/0!</v>
      </c>
      <c r="J147" s="101"/>
      <c r="K147" s="91" t="e">
        <f t="shared" si="9"/>
        <v>#DIV/0!</v>
      </c>
      <c r="L147" s="91" t="e">
        <f aca="true" t="shared" si="12" ref="L147:L184">J147/H147*100</f>
        <v>#DIV/0!</v>
      </c>
    </row>
    <row r="148" spans="1:12" ht="32.25" customHeight="1">
      <c r="A148" s="77" t="s">
        <v>13</v>
      </c>
      <c r="B148" s="53">
        <v>27.677417709900425</v>
      </c>
      <c r="C148" s="52">
        <v>28.193194911522472</v>
      </c>
      <c r="D148" s="103">
        <v>29.25</v>
      </c>
      <c r="E148" s="92">
        <f t="shared" si="8"/>
        <v>101.8635307926055</v>
      </c>
      <c r="F148" s="88">
        <f t="shared" si="10"/>
        <v>103.74844033034942</v>
      </c>
      <c r="G148" s="102">
        <v>28.655396505804728</v>
      </c>
      <c r="H148" s="102">
        <v>29.99</v>
      </c>
      <c r="I148" s="89">
        <f t="shared" si="11"/>
        <v>102.52991452991454</v>
      </c>
      <c r="J148" s="102">
        <v>30.67</v>
      </c>
      <c r="K148" s="91">
        <f t="shared" si="9"/>
        <v>101.63940835982854</v>
      </c>
      <c r="L148" s="91">
        <f t="shared" si="12"/>
        <v>102.26742247415805</v>
      </c>
    </row>
    <row r="149" spans="1:12" ht="28.5">
      <c r="A149" s="61" t="s">
        <v>14</v>
      </c>
      <c r="B149" s="30"/>
      <c r="C149" s="30"/>
      <c r="D149" s="101"/>
      <c r="E149" s="92"/>
      <c r="F149" s="88"/>
      <c r="G149" s="101"/>
      <c r="H149" s="101"/>
      <c r="I149" s="89"/>
      <c r="J149" s="101"/>
      <c r="K149" s="91"/>
      <c r="L149" s="91"/>
    </row>
    <row r="150" spans="1:12" ht="16.5" customHeight="1">
      <c r="A150" s="77" t="s">
        <v>61</v>
      </c>
      <c r="B150" s="51">
        <v>72.7</v>
      </c>
      <c r="C150" s="51">
        <v>48.9</v>
      </c>
      <c r="D150" s="92">
        <v>48.9</v>
      </c>
      <c r="E150" s="92">
        <f t="shared" si="8"/>
        <v>67.2627235213205</v>
      </c>
      <c r="F150" s="88">
        <f t="shared" si="10"/>
        <v>100</v>
      </c>
      <c r="G150" s="91">
        <v>49.1</v>
      </c>
      <c r="H150" s="91">
        <v>53.6</v>
      </c>
      <c r="I150" s="89">
        <f t="shared" si="11"/>
        <v>109.61145194274029</v>
      </c>
      <c r="J150" s="91">
        <v>54.1</v>
      </c>
      <c r="K150" s="91">
        <f t="shared" si="9"/>
        <v>100.40899795501024</v>
      </c>
      <c r="L150" s="91">
        <f t="shared" si="12"/>
        <v>100.93283582089552</v>
      </c>
    </row>
    <row r="151" spans="1:12" ht="16.5" customHeight="1">
      <c r="A151" s="77" t="s">
        <v>49</v>
      </c>
      <c r="B151" s="30">
        <v>181</v>
      </c>
      <c r="C151" s="30">
        <v>121</v>
      </c>
      <c r="D151" s="101">
        <v>121</v>
      </c>
      <c r="E151" s="92">
        <f aca="true" t="shared" si="13" ref="E151:E184">C151/B151*100</f>
        <v>66.85082872928176</v>
      </c>
      <c r="F151" s="88">
        <f t="shared" si="10"/>
        <v>100</v>
      </c>
      <c r="G151" s="101">
        <v>121</v>
      </c>
      <c r="H151" s="101">
        <v>131</v>
      </c>
      <c r="I151" s="89">
        <f t="shared" si="11"/>
        <v>108.26446280991735</v>
      </c>
      <c r="J151" s="101">
        <v>131</v>
      </c>
      <c r="K151" s="91">
        <f aca="true" t="shared" si="14" ref="K151:K184">G151/C151*100</f>
        <v>100</v>
      </c>
      <c r="L151" s="91">
        <f t="shared" si="12"/>
        <v>100</v>
      </c>
    </row>
    <row r="152" spans="1:12" ht="30.75" customHeight="1">
      <c r="A152" s="77" t="s">
        <v>62</v>
      </c>
      <c r="B152" s="51">
        <v>243.7</v>
      </c>
      <c r="C152" s="51">
        <v>260.5</v>
      </c>
      <c r="D152" s="92">
        <v>245.5</v>
      </c>
      <c r="E152" s="92">
        <f t="shared" si="13"/>
        <v>106.89372178908494</v>
      </c>
      <c r="F152" s="88">
        <f t="shared" si="10"/>
        <v>94.24184261036469</v>
      </c>
      <c r="G152" s="91">
        <v>261.5</v>
      </c>
      <c r="H152" s="91">
        <v>248.4</v>
      </c>
      <c r="I152" s="89">
        <f t="shared" si="11"/>
        <v>101.18126272912424</v>
      </c>
      <c r="J152" s="91">
        <v>250.6</v>
      </c>
      <c r="K152" s="91">
        <f t="shared" si="14"/>
        <v>100.38387715930904</v>
      </c>
      <c r="L152" s="91">
        <f t="shared" si="12"/>
        <v>100.88566827697262</v>
      </c>
    </row>
    <row r="153" spans="1:12" ht="15">
      <c r="A153" s="77" t="s">
        <v>63</v>
      </c>
      <c r="B153" s="51">
        <v>41</v>
      </c>
      <c r="C153" s="51">
        <v>41.6</v>
      </c>
      <c r="D153" s="92">
        <v>37.4</v>
      </c>
      <c r="E153" s="92">
        <f t="shared" si="13"/>
        <v>101.46341463414635</v>
      </c>
      <c r="F153" s="88">
        <f t="shared" si="10"/>
        <v>89.90384615384615</v>
      </c>
      <c r="G153" s="91">
        <v>41.8</v>
      </c>
      <c r="H153" s="91">
        <v>36.8</v>
      </c>
      <c r="I153" s="89">
        <f t="shared" si="11"/>
        <v>98.39572192513369</v>
      </c>
      <c r="J153" s="91">
        <v>37.6</v>
      </c>
      <c r="K153" s="91">
        <f t="shared" si="14"/>
        <v>100.48076923076923</v>
      </c>
      <c r="L153" s="91">
        <f t="shared" si="12"/>
        <v>102.17391304347827</v>
      </c>
    </row>
    <row r="154" spans="1:12" ht="32.25" customHeight="1">
      <c r="A154" s="77" t="s">
        <v>64</v>
      </c>
      <c r="B154" s="51">
        <v>120.9</v>
      </c>
      <c r="C154" s="51">
        <v>112.9</v>
      </c>
      <c r="D154" s="92">
        <v>120.9</v>
      </c>
      <c r="E154" s="92">
        <f t="shared" si="13"/>
        <v>93.38296112489661</v>
      </c>
      <c r="F154" s="88">
        <f t="shared" si="10"/>
        <v>107.0859167404783</v>
      </c>
      <c r="G154" s="91">
        <v>113.3</v>
      </c>
      <c r="H154" s="91">
        <v>134.6</v>
      </c>
      <c r="I154" s="89">
        <f t="shared" si="11"/>
        <v>111.33167907361454</v>
      </c>
      <c r="J154" s="91">
        <v>134.2</v>
      </c>
      <c r="K154" s="91">
        <f t="shared" si="14"/>
        <v>100.35429583702391</v>
      </c>
      <c r="L154" s="91">
        <f t="shared" si="12"/>
        <v>99.70282317979198</v>
      </c>
    </row>
    <row r="155" spans="1:12" ht="33" customHeight="1" hidden="1">
      <c r="A155" s="77" t="s">
        <v>21</v>
      </c>
      <c r="B155" s="30">
        <v>0.7</v>
      </c>
      <c r="C155" s="30">
        <v>0</v>
      </c>
      <c r="D155" s="101">
        <v>0</v>
      </c>
      <c r="E155" s="96">
        <v>0</v>
      </c>
      <c r="F155" s="88" t="e">
        <f t="shared" si="10"/>
        <v>#DIV/0!</v>
      </c>
      <c r="G155" s="101">
        <v>0</v>
      </c>
      <c r="H155" s="101">
        <v>0</v>
      </c>
      <c r="I155" s="89">
        <v>0</v>
      </c>
      <c r="J155" s="101">
        <v>0</v>
      </c>
      <c r="K155" s="91"/>
      <c r="L155" s="91">
        <v>0</v>
      </c>
    </row>
    <row r="156" spans="1:12" ht="32.25" customHeight="1">
      <c r="A156" s="77" t="s">
        <v>15</v>
      </c>
      <c r="B156" s="51">
        <v>821.2180746561886</v>
      </c>
      <c r="C156" s="51">
        <v>818.8925081433225</v>
      </c>
      <c r="D156" s="92">
        <v>772.2</v>
      </c>
      <c r="E156" s="92">
        <f t="shared" si="13"/>
        <v>99.71681498683043</v>
      </c>
      <c r="F156" s="88">
        <f t="shared" si="10"/>
        <v>94.2980906921241</v>
      </c>
      <c r="G156" s="91">
        <v>821.2180746561886</v>
      </c>
      <c r="H156" s="91">
        <v>773.6</v>
      </c>
      <c r="I156" s="89">
        <f t="shared" si="11"/>
        <v>100.18130018130019</v>
      </c>
      <c r="J156" s="91">
        <v>772.6</v>
      </c>
      <c r="K156" s="91">
        <f t="shared" si="14"/>
        <v>100.28398922810257</v>
      </c>
      <c r="L156" s="91">
        <f t="shared" si="12"/>
        <v>99.870734229576</v>
      </c>
    </row>
    <row r="157" spans="1:12" ht="32.25" customHeight="1">
      <c r="A157" s="77" t="s">
        <v>48</v>
      </c>
      <c r="B157" s="54">
        <v>1254</v>
      </c>
      <c r="C157" s="54">
        <v>1257</v>
      </c>
      <c r="D157" s="112">
        <v>1261</v>
      </c>
      <c r="E157" s="92">
        <f t="shared" si="13"/>
        <v>100.23923444976077</v>
      </c>
      <c r="F157" s="88">
        <f t="shared" si="10"/>
        <v>100.31821797931583</v>
      </c>
      <c r="G157" s="100">
        <v>1397</v>
      </c>
      <c r="H157" s="100">
        <v>1264</v>
      </c>
      <c r="I157" s="89">
        <f t="shared" si="11"/>
        <v>100.23790642347343</v>
      </c>
      <c r="J157" s="100">
        <v>1264</v>
      </c>
      <c r="K157" s="113">
        <v>497</v>
      </c>
      <c r="L157" s="91">
        <f t="shared" si="12"/>
        <v>100</v>
      </c>
    </row>
    <row r="158" spans="1:12" ht="30" customHeight="1">
      <c r="A158" s="77" t="s">
        <v>35</v>
      </c>
      <c r="B158" s="22">
        <v>3485</v>
      </c>
      <c r="C158" s="22">
        <v>3510</v>
      </c>
      <c r="D158" s="92">
        <v>3512</v>
      </c>
      <c r="E158" s="92">
        <f t="shared" si="13"/>
        <v>100.7173601147776</v>
      </c>
      <c r="F158" s="88">
        <f t="shared" si="10"/>
        <v>100.05698005698005</v>
      </c>
      <c r="G158" s="92">
        <v>3527</v>
      </c>
      <c r="H158" s="92">
        <v>3545</v>
      </c>
      <c r="I158" s="89">
        <f t="shared" si="11"/>
        <v>100.93963553530752</v>
      </c>
      <c r="J158" s="92">
        <v>3581</v>
      </c>
      <c r="K158" s="91">
        <f t="shared" si="14"/>
        <v>100.48433048433047</v>
      </c>
      <c r="L158" s="91">
        <f t="shared" si="12"/>
        <v>101.01551480959097</v>
      </c>
    </row>
    <row r="159" spans="1:12" ht="21" customHeight="1">
      <c r="A159" s="77" t="s">
        <v>50</v>
      </c>
      <c r="B159" s="22">
        <v>30</v>
      </c>
      <c r="C159" s="22">
        <v>30.1</v>
      </c>
      <c r="D159" s="92">
        <v>30.1</v>
      </c>
      <c r="E159" s="92">
        <f t="shared" si="13"/>
        <v>100.33333333333334</v>
      </c>
      <c r="F159" s="88">
        <f t="shared" si="10"/>
        <v>100</v>
      </c>
      <c r="G159" s="92">
        <v>30.2</v>
      </c>
      <c r="H159" s="92">
        <v>30.1</v>
      </c>
      <c r="I159" s="89">
        <f t="shared" si="11"/>
        <v>100</v>
      </c>
      <c r="J159" s="92">
        <v>30.1</v>
      </c>
      <c r="K159" s="91">
        <f t="shared" si="14"/>
        <v>100.33222591362126</v>
      </c>
      <c r="L159" s="91">
        <f t="shared" si="12"/>
        <v>100</v>
      </c>
    </row>
    <row r="160" spans="1:12" ht="28.5">
      <c r="A160" s="1" t="s">
        <v>19</v>
      </c>
      <c r="B160" s="24"/>
      <c r="C160" s="24"/>
      <c r="D160" s="96">
        <v>266</v>
      </c>
      <c r="E160" s="92"/>
      <c r="F160" s="88"/>
      <c r="G160" s="96"/>
      <c r="H160" s="96">
        <v>269</v>
      </c>
      <c r="I160" s="89">
        <f t="shared" si="11"/>
        <v>101.12781954887218</v>
      </c>
      <c r="J160" s="96">
        <v>272</v>
      </c>
      <c r="K160" s="91"/>
      <c r="L160" s="91">
        <f t="shared" si="12"/>
        <v>101.11524163568772</v>
      </c>
    </row>
    <row r="161" spans="1:12" ht="33" customHeight="1">
      <c r="A161" s="70" t="s">
        <v>26</v>
      </c>
      <c r="B161" s="24">
        <v>12</v>
      </c>
      <c r="C161" s="24">
        <v>12</v>
      </c>
      <c r="D161" s="96">
        <v>12</v>
      </c>
      <c r="E161" s="92">
        <f t="shared" si="13"/>
        <v>100</v>
      </c>
      <c r="F161" s="88">
        <f t="shared" si="10"/>
        <v>100</v>
      </c>
      <c r="G161" s="96">
        <v>12</v>
      </c>
      <c r="H161" s="96">
        <v>12</v>
      </c>
      <c r="I161" s="89">
        <f t="shared" si="11"/>
        <v>100</v>
      </c>
      <c r="J161" s="96">
        <v>12</v>
      </c>
      <c r="K161" s="91">
        <f t="shared" si="14"/>
        <v>100</v>
      </c>
      <c r="L161" s="91">
        <f t="shared" si="12"/>
        <v>100</v>
      </c>
    </row>
    <row r="162" spans="1:12" ht="31.5" customHeight="1">
      <c r="A162" s="70" t="s">
        <v>27</v>
      </c>
      <c r="B162" s="24">
        <v>45</v>
      </c>
      <c r="C162" s="24">
        <v>45</v>
      </c>
      <c r="D162" s="96">
        <v>45</v>
      </c>
      <c r="E162" s="92">
        <f t="shared" si="13"/>
        <v>100</v>
      </c>
      <c r="F162" s="88">
        <f t="shared" si="10"/>
        <v>100</v>
      </c>
      <c r="G162" s="96">
        <v>46</v>
      </c>
      <c r="H162" s="96">
        <v>45</v>
      </c>
      <c r="I162" s="89">
        <f t="shared" si="11"/>
        <v>100</v>
      </c>
      <c r="J162" s="96">
        <v>45</v>
      </c>
      <c r="K162" s="91">
        <f t="shared" si="14"/>
        <v>102.22222222222221</v>
      </c>
      <c r="L162" s="91">
        <f t="shared" si="12"/>
        <v>100</v>
      </c>
    </row>
    <row r="163" spans="1:12" ht="33.75" customHeight="1">
      <c r="A163" s="78" t="s">
        <v>28</v>
      </c>
      <c r="B163" s="24">
        <v>206</v>
      </c>
      <c r="C163" s="24">
        <v>208</v>
      </c>
      <c r="D163" s="96">
        <v>209</v>
      </c>
      <c r="E163" s="92">
        <v>210</v>
      </c>
      <c r="F163" s="88">
        <f t="shared" si="10"/>
        <v>100.48076923076923</v>
      </c>
      <c r="G163" s="96">
        <v>218</v>
      </c>
      <c r="H163" s="96">
        <v>212</v>
      </c>
      <c r="I163" s="89">
        <f t="shared" si="11"/>
        <v>101.43540669856459</v>
      </c>
      <c r="J163" s="96">
        <v>215</v>
      </c>
      <c r="K163" s="91">
        <f t="shared" si="14"/>
        <v>104.8076923076923</v>
      </c>
      <c r="L163" s="91">
        <f t="shared" si="12"/>
        <v>101.41509433962264</v>
      </c>
    </row>
    <row r="164" spans="1:12" ht="32.25" customHeight="1">
      <c r="A164" s="78" t="s">
        <v>91</v>
      </c>
      <c r="B164" s="24">
        <v>1227</v>
      </c>
      <c r="C164" s="24">
        <v>1159</v>
      </c>
      <c r="D164" s="96">
        <v>1190</v>
      </c>
      <c r="E164" s="92">
        <f t="shared" si="13"/>
        <v>94.45802770986145</v>
      </c>
      <c r="F164" s="88">
        <f t="shared" si="10"/>
        <v>102.67471958584986</v>
      </c>
      <c r="G164" s="96">
        <v>1165</v>
      </c>
      <c r="H164" s="96">
        <v>1193</v>
      </c>
      <c r="I164" s="89">
        <f t="shared" si="11"/>
        <v>100.25210084033614</v>
      </c>
      <c r="J164" s="96">
        <v>1301</v>
      </c>
      <c r="K164" s="91">
        <f t="shared" si="14"/>
        <v>100.5176876617774</v>
      </c>
      <c r="L164" s="91">
        <f t="shared" si="12"/>
        <v>109.05280804694048</v>
      </c>
    </row>
    <row r="165" spans="1:12" ht="14.25">
      <c r="A165" s="62" t="s">
        <v>70</v>
      </c>
      <c r="B165" s="22"/>
      <c r="C165" s="22"/>
      <c r="D165" s="92"/>
      <c r="E165" s="92"/>
      <c r="F165" s="88"/>
      <c r="G165" s="92"/>
      <c r="H165" s="92"/>
      <c r="I165" s="89"/>
      <c r="J165" s="92"/>
      <c r="K165" s="91"/>
      <c r="L165" s="91"/>
    </row>
    <row r="166" spans="1:12" ht="30">
      <c r="A166" s="79" t="s">
        <v>71</v>
      </c>
      <c r="B166" s="16">
        <v>54.3</v>
      </c>
      <c r="C166" s="16">
        <v>54.8</v>
      </c>
      <c r="D166" s="114">
        <v>51.7</v>
      </c>
      <c r="E166" s="92">
        <f t="shared" si="13"/>
        <v>100.92081031307552</v>
      </c>
      <c r="F166" s="88">
        <f t="shared" si="10"/>
        <v>94.34306569343067</v>
      </c>
      <c r="G166" s="91">
        <v>55.2</v>
      </c>
      <c r="H166" s="91">
        <v>52.6</v>
      </c>
      <c r="I166" s="89">
        <f t="shared" si="11"/>
        <v>101.74081237911025</v>
      </c>
      <c r="J166" s="91">
        <v>53.4</v>
      </c>
      <c r="K166" s="91">
        <v>100.9</v>
      </c>
      <c r="L166" s="91">
        <f t="shared" si="12"/>
        <v>101.52091254752851</v>
      </c>
    </row>
    <row r="167" spans="1:12" ht="66" customHeight="1">
      <c r="A167" s="79" t="s">
        <v>72</v>
      </c>
      <c r="B167" s="16">
        <v>21.4</v>
      </c>
      <c r="C167" s="16">
        <v>21.6</v>
      </c>
      <c r="D167" s="114">
        <v>19.5</v>
      </c>
      <c r="E167" s="92">
        <f t="shared" si="13"/>
        <v>100.93457943925235</v>
      </c>
      <c r="F167" s="88">
        <f t="shared" si="10"/>
        <v>90.27777777777777</v>
      </c>
      <c r="G167" s="91">
        <v>21.6</v>
      </c>
      <c r="H167" s="114">
        <v>20.6</v>
      </c>
      <c r="I167" s="89">
        <f t="shared" si="11"/>
        <v>105.64102564102565</v>
      </c>
      <c r="J167" s="114">
        <v>20.7</v>
      </c>
      <c r="K167" s="91">
        <v>100.3</v>
      </c>
      <c r="L167" s="91">
        <f t="shared" si="12"/>
        <v>100.48543689320388</v>
      </c>
    </row>
    <row r="168" spans="1:12" ht="60">
      <c r="A168" s="79" t="s">
        <v>73</v>
      </c>
      <c r="B168" s="22">
        <v>36.95</v>
      </c>
      <c r="C168" s="22">
        <v>38.9</v>
      </c>
      <c r="D168" s="92">
        <v>38.6</v>
      </c>
      <c r="E168" s="92">
        <f t="shared" si="13"/>
        <v>105.27740189445196</v>
      </c>
      <c r="F168" s="88">
        <f t="shared" si="10"/>
        <v>99.22879177377892</v>
      </c>
      <c r="G168" s="92">
        <v>38.7</v>
      </c>
      <c r="H168" s="92">
        <v>41.8</v>
      </c>
      <c r="I168" s="89">
        <f t="shared" si="11"/>
        <v>108.2901554404145</v>
      </c>
      <c r="J168" s="92">
        <v>42.3</v>
      </c>
      <c r="K168" s="91">
        <f t="shared" si="14"/>
        <v>99.48586118251929</v>
      </c>
      <c r="L168" s="91">
        <f t="shared" si="12"/>
        <v>101.19617224880382</v>
      </c>
    </row>
    <row r="169" spans="1:12" ht="14.25">
      <c r="A169" s="6" t="s">
        <v>29</v>
      </c>
      <c r="B169" s="22"/>
      <c r="C169" s="22"/>
      <c r="D169" s="92"/>
      <c r="E169" s="92"/>
      <c r="F169" s="88"/>
      <c r="G169" s="92"/>
      <c r="H169" s="92"/>
      <c r="I169" s="89"/>
      <c r="J169" s="92"/>
      <c r="K169" s="91"/>
      <c r="L169" s="91"/>
    </row>
    <row r="170" spans="1:12" ht="15">
      <c r="A170" s="80" t="s">
        <v>30</v>
      </c>
      <c r="B170" s="28">
        <v>75.4</v>
      </c>
      <c r="C170" s="28">
        <v>83.7</v>
      </c>
      <c r="D170" s="88">
        <v>83.7</v>
      </c>
      <c r="E170" s="92">
        <f t="shared" si="13"/>
        <v>111.00795755968169</v>
      </c>
      <c r="F170" s="88">
        <f t="shared" si="10"/>
        <v>100</v>
      </c>
      <c r="G170" s="88">
        <v>83.7</v>
      </c>
      <c r="H170" s="88">
        <v>88.2</v>
      </c>
      <c r="I170" s="89">
        <f aca="true" t="shared" si="15" ref="I170:I177">H170/D170*100</f>
        <v>105.3763440860215</v>
      </c>
      <c r="J170" s="88">
        <v>90.9</v>
      </c>
      <c r="K170" s="91">
        <f t="shared" si="14"/>
        <v>100</v>
      </c>
      <c r="L170" s="91">
        <f t="shared" si="12"/>
        <v>103.0612244897959</v>
      </c>
    </row>
    <row r="171" spans="1:12" ht="15">
      <c r="A171" s="77" t="s">
        <v>31</v>
      </c>
      <c r="B171" s="22">
        <v>181.4</v>
      </c>
      <c r="C171" s="22">
        <v>181.4</v>
      </c>
      <c r="D171" s="92">
        <v>181.4</v>
      </c>
      <c r="E171" s="92">
        <f t="shared" si="13"/>
        <v>100</v>
      </c>
      <c r="F171" s="88">
        <f t="shared" si="10"/>
        <v>100</v>
      </c>
      <c r="G171" s="92">
        <v>181.4</v>
      </c>
      <c r="H171" s="92">
        <v>181.4</v>
      </c>
      <c r="I171" s="89">
        <f t="shared" si="15"/>
        <v>100</v>
      </c>
      <c r="J171" s="92">
        <v>183</v>
      </c>
      <c r="K171" s="91">
        <f t="shared" si="14"/>
        <v>100</v>
      </c>
      <c r="L171" s="91">
        <f t="shared" si="12"/>
        <v>100.88202866593163</v>
      </c>
    </row>
    <row r="172" spans="1:12" ht="15">
      <c r="A172" s="77" t="s">
        <v>32</v>
      </c>
      <c r="B172" s="22">
        <v>13</v>
      </c>
      <c r="C172" s="22">
        <v>13</v>
      </c>
      <c r="D172" s="92">
        <v>13</v>
      </c>
      <c r="E172" s="92">
        <f t="shared" si="13"/>
        <v>100</v>
      </c>
      <c r="F172" s="88">
        <f t="shared" si="10"/>
        <v>100</v>
      </c>
      <c r="G172" s="92">
        <v>13</v>
      </c>
      <c r="H172" s="92">
        <v>13</v>
      </c>
      <c r="I172" s="89">
        <f t="shared" si="15"/>
        <v>100</v>
      </c>
      <c r="J172" s="92">
        <v>13</v>
      </c>
      <c r="K172" s="91">
        <f t="shared" si="14"/>
        <v>100</v>
      </c>
      <c r="L172" s="91">
        <f t="shared" si="12"/>
        <v>100</v>
      </c>
    </row>
    <row r="173" spans="1:12" ht="30" customHeight="1">
      <c r="A173" s="77" t="s">
        <v>34</v>
      </c>
      <c r="B173" s="20">
        <v>127.147</v>
      </c>
      <c r="C173" s="20">
        <v>127.147</v>
      </c>
      <c r="D173" s="93">
        <v>127.147</v>
      </c>
      <c r="E173" s="92">
        <f t="shared" si="13"/>
        <v>100</v>
      </c>
      <c r="F173" s="88">
        <f t="shared" si="10"/>
        <v>100</v>
      </c>
      <c r="G173" s="93">
        <v>127.147</v>
      </c>
      <c r="H173" s="93">
        <v>127.147</v>
      </c>
      <c r="I173" s="89">
        <f t="shared" si="15"/>
        <v>100</v>
      </c>
      <c r="J173" s="93">
        <v>127.147</v>
      </c>
      <c r="K173" s="91">
        <f t="shared" si="14"/>
        <v>100</v>
      </c>
      <c r="L173" s="91">
        <f t="shared" si="12"/>
        <v>100</v>
      </c>
    </row>
    <row r="174" spans="1:12" ht="24.75" customHeight="1">
      <c r="A174" s="70" t="s">
        <v>65</v>
      </c>
      <c r="B174" s="33">
        <v>122.59</v>
      </c>
      <c r="C174" s="33">
        <v>122.59</v>
      </c>
      <c r="D174" s="103">
        <v>122.59</v>
      </c>
      <c r="E174" s="92">
        <f t="shared" si="13"/>
        <v>100</v>
      </c>
      <c r="F174" s="88">
        <f t="shared" si="10"/>
        <v>100</v>
      </c>
      <c r="G174" s="103">
        <v>122.59</v>
      </c>
      <c r="H174" s="103">
        <v>122.59</v>
      </c>
      <c r="I174" s="89">
        <f t="shared" si="15"/>
        <v>100</v>
      </c>
      <c r="J174" s="103">
        <v>122.59</v>
      </c>
      <c r="K174" s="91">
        <f t="shared" si="14"/>
        <v>100</v>
      </c>
      <c r="L174" s="91">
        <f t="shared" si="12"/>
        <v>100</v>
      </c>
    </row>
    <row r="175" spans="1:12" ht="45">
      <c r="A175" s="65" t="s">
        <v>33</v>
      </c>
      <c r="B175" s="22">
        <v>91.5</v>
      </c>
      <c r="C175" s="22">
        <v>91.5</v>
      </c>
      <c r="D175" s="92">
        <v>91.5</v>
      </c>
      <c r="E175" s="92">
        <f t="shared" si="13"/>
        <v>100</v>
      </c>
      <c r="F175" s="88">
        <f t="shared" si="10"/>
        <v>100</v>
      </c>
      <c r="G175" s="92">
        <v>91.6</v>
      </c>
      <c r="H175" s="92">
        <v>91.5</v>
      </c>
      <c r="I175" s="89">
        <f t="shared" si="15"/>
        <v>100</v>
      </c>
      <c r="J175" s="92">
        <v>91.5</v>
      </c>
      <c r="K175" s="91">
        <f t="shared" si="14"/>
        <v>100.10928961748633</v>
      </c>
      <c r="L175" s="91">
        <f t="shared" si="12"/>
        <v>100</v>
      </c>
    </row>
    <row r="176" spans="1:12" ht="30">
      <c r="A176" s="65" t="s">
        <v>36</v>
      </c>
      <c r="B176" s="42">
        <v>823.3</v>
      </c>
      <c r="C176" s="42">
        <v>977.3</v>
      </c>
      <c r="D176" s="94">
        <v>977.8431530587571</v>
      </c>
      <c r="E176" s="92">
        <f t="shared" si="13"/>
        <v>118.70521073727683</v>
      </c>
      <c r="F176" s="88">
        <f t="shared" si="10"/>
        <v>100.0555769015407</v>
      </c>
      <c r="G176" s="94">
        <v>1235.7</v>
      </c>
      <c r="H176" s="94">
        <v>1120.457226538665</v>
      </c>
      <c r="I176" s="89">
        <f t="shared" si="15"/>
        <v>114.58455510311667</v>
      </c>
      <c r="J176" s="94">
        <v>1230.5457384729186</v>
      </c>
      <c r="K176" s="91">
        <f t="shared" si="14"/>
        <v>126.44019236672466</v>
      </c>
      <c r="L176" s="91">
        <f t="shared" si="12"/>
        <v>109.8253203537578</v>
      </c>
    </row>
    <row r="177" spans="1:12" ht="30">
      <c r="A177" s="65" t="s">
        <v>37</v>
      </c>
      <c r="B177" s="16">
        <v>211.80116771974727</v>
      </c>
      <c r="C177" s="43">
        <v>223.44933140003224</v>
      </c>
      <c r="D177" s="91">
        <v>223.5754009833159</v>
      </c>
      <c r="E177" s="92">
        <f t="shared" si="13"/>
        <v>105.49957481617744</v>
      </c>
      <c r="F177" s="88">
        <f t="shared" si="10"/>
        <v>100.05641976303701</v>
      </c>
      <c r="G177" s="91">
        <v>246.23198963898332</v>
      </c>
      <c r="H177" s="91">
        <v>227.67766342594476</v>
      </c>
      <c r="I177" s="89">
        <f t="shared" si="15"/>
        <v>101.83484516838013</v>
      </c>
      <c r="J177" s="91">
        <v>230.00739705761487</v>
      </c>
      <c r="K177" s="91">
        <f t="shared" si="14"/>
        <v>110.19589456643494</v>
      </c>
      <c r="L177" s="91">
        <f t="shared" si="12"/>
        <v>101.0232596367223</v>
      </c>
    </row>
    <row r="178" spans="1:12" ht="14.25">
      <c r="A178" s="7" t="s">
        <v>82</v>
      </c>
      <c r="B178" s="30"/>
      <c r="C178" s="30"/>
      <c r="D178" s="101"/>
      <c r="E178" s="92"/>
      <c r="F178" s="88"/>
      <c r="G178" s="101"/>
      <c r="H178" s="101"/>
      <c r="I178" s="89"/>
      <c r="J178" s="101"/>
      <c r="K178" s="91"/>
      <c r="L178" s="91"/>
    </row>
    <row r="179" spans="1:12" ht="30">
      <c r="A179" s="65" t="s">
        <v>83</v>
      </c>
      <c r="B179" s="30">
        <v>43.7</v>
      </c>
      <c r="C179" s="30">
        <v>35</v>
      </c>
      <c r="D179" s="101">
        <v>36.8</v>
      </c>
      <c r="E179" s="92">
        <f t="shared" si="13"/>
        <v>80.09153318077803</v>
      </c>
      <c r="F179" s="88">
        <f t="shared" si="10"/>
        <v>105.14285714285714</v>
      </c>
      <c r="G179" s="101">
        <v>38.5</v>
      </c>
      <c r="H179" s="101">
        <v>38.5</v>
      </c>
      <c r="I179" s="89">
        <f aca="true" t="shared" si="16" ref="I179:I184">H179/D179*100</f>
        <v>104.61956521739131</v>
      </c>
      <c r="J179" s="101">
        <v>38.5</v>
      </c>
      <c r="K179" s="91">
        <f t="shared" si="14"/>
        <v>110.00000000000001</v>
      </c>
      <c r="L179" s="91">
        <f t="shared" si="12"/>
        <v>100</v>
      </c>
    </row>
    <row r="180" spans="1:12" ht="15">
      <c r="A180" s="65" t="s">
        <v>84</v>
      </c>
      <c r="B180" s="30">
        <v>0.74</v>
      </c>
      <c r="C180" s="30">
        <v>2.3</v>
      </c>
      <c r="D180" s="101">
        <v>2.3</v>
      </c>
      <c r="E180" s="92">
        <f t="shared" si="13"/>
        <v>310.8108108108108</v>
      </c>
      <c r="F180" s="88">
        <f t="shared" si="10"/>
        <v>100</v>
      </c>
      <c r="G180" s="101">
        <v>2.1</v>
      </c>
      <c r="H180" s="101">
        <v>2.1</v>
      </c>
      <c r="I180" s="89">
        <f t="shared" si="16"/>
        <v>91.30434782608697</v>
      </c>
      <c r="J180" s="101">
        <v>2</v>
      </c>
      <c r="K180" s="91">
        <f t="shared" si="14"/>
        <v>91.30434782608697</v>
      </c>
      <c r="L180" s="91">
        <f t="shared" si="12"/>
        <v>95.23809523809523</v>
      </c>
    </row>
    <row r="181" spans="1:12" ht="15">
      <c r="A181" s="65" t="s">
        <v>85</v>
      </c>
      <c r="B181" s="30">
        <v>14397</v>
      </c>
      <c r="C181" s="30">
        <v>16197</v>
      </c>
      <c r="D181" s="101">
        <v>16197</v>
      </c>
      <c r="E181" s="92">
        <f t="shared" si="13"/>
        <v>112.50260470931444</v>
      </c>
      <c r="F181" s="88">
        <f t="shared" si="10"/>
        <v>100</v>
      </c>
      <c r="G181" s="101">
        <v>15200</v>
      </c>
      <c r="H181" s="101">
        <v>18117</v>
      </c>
      <c r="I181" s="89">
        <f t="shared" si="16"/>
        <v>111.85404704574921</v>
      </c>
      <c r="J181" s="101">
        <v>15100</v>
      </c>
      <c r="K181" s="91">
        <f t="shared" si="14"/>
        <v>93.84453911218127</v>
      </c>
      <c r="L181" s="91">
        <f t="shared" si="12"/>
        <v>83.3471325274604</v>
      </c>
    </row>
    <row r="182" spans="1:12" ht="15">
      <c r="A182" s="65" t="s">
        <v>93</v>
      </c>
      <c r="B182" s="30">
        <v>180</v>
      </c>
      <c r="C182" s="30">
        <v>175</v>
      </c>
      <c r="D182" s="101">
        <v>175</v>
      </c>
      <c r="E182" s="92">
        <f t="shared" si="13"/>
        <v>97.22222222222221</v>
      </c>
      <c r="F182" s="88">
        <f t="shared" si="10"/>
        <v>100</v>
      </c>
      <c r="G182" s="101">
        <v>160</v>
      </c>
      <c r="H182" s="101">
        <v>117</v>
      </c>
      <c r="I182" s="89">
        <f t="shared" si="16"/>
        <v>66.85714285714286</v>
      </c>
      <c r="J182" s="101">
        <v>100</v>
      </c>
      <c r="K182" s="91">
        <f t="shared" si="14"/>
        <v>91.42857142857143</v>
      </c>
      <c r="L182" s="91">
        <f t="shared" si="12"/>
        <v>85.47008547008546</v>
      </c>
    </row>
    <row r="183" spans="1:12" ht="15">
      <c r="A183" s="65" t="s">
        <v>94</v>
      </c>
      <c r="B183" s="30">
        <v>14217</v>
      </c>
      <c r="C183" s="30">
        <v>16022</v>
      </c>
      <c r="D183" s="101">
        <v>16022</v>
      </c>
      <c r="E183" s="92">
        <f t="shared" si="13"/>
        <v>112.69606808750088</v>
      </c>
      <c r="F183" s="88">
        <f t="shared" si="10"/>
        <v>100</v>
      </c>
      <c r="G183" s="101">
        <v>15100</v>
      </c>
      <c r="H183" s="101">
        <v>18000</v>
      </c>
      <c r="I183" s="89">
        <f t="shared" si="16"/>
        <v>112.34552490325802</v>
      </c>
      <c r="J183" s="101">
        <v>15000</v>
      </c>
      <c r="K183" s="91">
        <f t="shared" si="14"/>
        <v>94.24541255773312</v>
      </c>
      <c r="L183" s="91">
        <f t="shared" si="12"/>
        <v>83.33333333333334</v>
      </c>
    </row>
    <row r="184" spans="1:12" ht="30">
      <c r="A184" s="65" t="s">
        <v>86</v>
      </c>
      <c r="B184" s="30">
        <v>90</v>
      </c>
      <c r="C184" s="30">
        <v>100</v>
      </c>
      <c r="D184" s="101">
        <v>100</v>
      </c>
      <c r="E184" s="92">
        <f t="shared" si="13"/>
        <v>111.11111111111111</v>
      </c>
      <c r="F184" s="88">
        <f t="shared" si="10"/>
        <v>100</v>
      </c>
      <c r="G184" s="101">
        <v>110</v>
      </c>
      <c r="H184" s="101">
        <v>100</v>
      </c>
      <c r="I184" s="89">
        <f t="shared" si="16"/>
        <v>100</v>
      </c>
      <c r="J184" s="101">
        <v>45</v>
      </c>
      <c r="K184" s="91">
        <f t="shared" si="14"/>
        <v>110.00000000000001</v>
      </c>
      <c r="L184" s="91">
        <f t="shared" si="12"/>
        <v>45</v>
      </c>
    </row>
  </sheetData>
  <sheetProtection/>
  <mergeCells count="11">
    <mergeCell ref="I14:I15"/>
    <mergeCell ref="F14:F15"/>
    <mergeCell ref="B9:L9"/>
    <mergeCell ref="B10:L10"/>
    <mergeCell ref="B11:L11"/>
    <mergeCell ref="B8:L8"/>
    <mergeCell ref="L14:L15"/>
    <mergeCell ref="A13:L13"/>
    <mergeCell ref="A14:A15"/>
    <mergeCell ref="E14:E15"/>
    <mergeCell ref="K14:K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2015-11-20T13:41:44Z</cp:lastPrinted>
  <dcterms:created xsi:type="dcterms:W3CDTF">2006-05-06T07:58:30Z</dcterms:created>
  <dcterms:modified xsi:type="dcterms:W3CDTF">2015-12-29T08:59:12Z</dcterms:modified>
  <cp:category/>
  <cp:version/>
  <cp:contentType/>
  <cp:contentStatus/>
</cp:coreProperties>
</file>